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108" windowWidth="22980" windowHeight="8232" tabRatio="881" firstSheet="10" activeTab="13"/>
  </bookViews>
  <sheets>
    <sheet name="Hướng dẫn" sheetId="9" r:id="rId1"/>
    <sheet name="Co cau UBND" sheetId="4" r:id="rId2"/>
    <sheet name="Co cau P VHXH" sheetId="8" r:id="rId3"/>
    <sheet name="KPI P VH - XH" sheetId="23" r:id="rId4"/>
    <sheet name="KPI TP Van hoa - Xa hoi" sheetId="3" r:id="rId5"/>
    <sheet name="KPI PP Van hoa - Xa  hoi" sheetId="12" r:id="rId6"/>
    <sheet name="DMCV CV1 - KTUB" sheetId="21" r:id="rId7"/>
    <sheet name="KPI CV1 - KTUB" sheetId="22" r:id="rId8"/>
    <sheet name="DMCV CV2 - LDXH" sheetId="19" r:id="rId9"/>
    <sheet name="KPI CV2 - LDXH" sheetId="20" r:id="rId10"/>
    <sheet name="DMCV CV3 - VT thu quy" sheetId="17" r:id="rId11"/>
    <sheet name="KPI CV3 - VT thu quy" sheetId="18" r:id="rId12"/>
    <sheet name="DMCV CB HĐKCT" sheetId="15" r:id="rId13"/>
    <sheet name="KPI CB HĐKCT" sheetId="16" r:id="rId14"/>
    <sheet name="DMCV HD 111" sheetId="13" r:id="rId15"/>
    <sheet name="KPI CB HD 111" sheetId="14" r:id="rId16"/>
    <sheet name="DMCV CB Hop dong 1" sheetId="10" r:id="rId17"/>
    <sheet name="KPI CB Hop dong 1" sheetId="11" r:id="rId18"/>
    <sheet name="DMCV CB Hop dong 2" sheetId="5" r:id="rId19"/>
    <sheet name="KPI CB Hop dong 2" sheetId="2" r:id="rId20"/>
  </sheets>
  <calcPr calcId="144525"/>
</workbook>
</file>

<file path=xl/calcChain.xml><?xml version="1.0" encoding="utf-8"?>
<calcChain xmlns="http://schemas.openxmlformats.org/spreadsheetml/2006/main">
  <c r="M20" i="15" l="1"/>
  <c r="M19" i="15"/>
  <c r="M18" i="15"/>
  <c r="M17" i="15"/>
  <c r="E5" i="15"/>
  <c r="E4" i="16"/>
  <c r="E5" i="13"/>
  <c r="E4" i="14"/>
  <c r="E5" i="10"/>
  <c r="E4" i="11"/>
  <c r="E5" i="5"/>
  <c r="E4" i="2"/>
  <c r="C5" i="23" a="1"/>
  <c r="C5" i="23" s="1"/>
  <c r="C33" i="18"/>
  <c r="C32" i="18"/>
  <c r="C31" i="18"/>
  <c r="C30" i="18"/>
  <c r="B29" i="18"/>
  <c r="C17" i="18"/>
  <c r="B16" i="18"/>
  <c r="D20" i="20"/>
  <c r="D19" i="20"/>
  <c r="B25" i="20"/>
  <c r="E5" i="17"/>
  <c r="E4" i="18"/>
  <c r="E4" i="20"/>
  <c r="E5" i="19"/>
  <c r="B18" i="22"/>
  <c r="C13" i="23" l="1"/>
  <c r="C12" i="23"/>
  <c r="C11" i="23"/>
  <c r="C10" i="23"/>
  <c r="C9" i="23"/>
  <c r="C8" i="23"/>
  <c r="C7" i="23"/>
  <c r="C6" i="23"/>
  <c r="E5" i="21" l="1"/>
  <c r="E4" i="22"/>
  <c r="M13" i="21"/>
  <c r="M14" i="21"/>
  <c r="M17" i="21"/>
  <c r="M18" i="21"/>
  <c r="M19" i="21"/>
  <c r="H20" i="22" l="1"/>
  <c r="G20" i="22"/>
  <c r="F20" i="22"/>
  <c r="C20" i="22"/>
  <c r="B19" i="22"/>
  <c r="I18" i="22"/>
  <c r="H18" i="22"/>
  <c r="G18" i="22"/>
  <c r="F18" i="22"/>
  <c r="I17" i="22"/>
  <c r="H17" i="22"/>
  <c r="G17" i="22"/>
  <c r="F17" i="22"/>
  <c r="D17" i="22"/>
  <c r="I16" i="22"/>
  <c r="H16" i="22"/>
  <c r="G16" i="22"/>
  <c r="F16" i="22"/>
  <c r="D16" i="22"/>
  <c r="H15" i="22"/>
  <c r="G15" i="22"/>
  <c r="F15" i="22"/>
  <c r="D15" i="22"/>
  <c r="I14" i="22"/>
  <c r="H14" i="22"/>
  <c r="G14" i="22"/>
  <c r="F14" i="22"/>
  <c r="D14" i="22"/>
  <c r="H13" i="22"/>
  <c r="G13" i="22"/>
  <c r="F13" i="22"/>
  <c r="D13" i="22"/>
  <c r="H12" i="22"/>
  <c r="G12" i="22"/>
  <c r="F12" i="22"/>
  <c r="C12" i="22"/>
  <c r="B11" i="22"/>
  <c r="M21" i="21"/>
  <c r="I20" i="22" s="1"/>
  <c r="M20" i="21"/>
  <c r="I15" i="22"/>
  <c r="M12" i="21"/>
  <c r="I13" i="22" s="1"/>
  <c r="M11" i="21"/>
  <c r="I12" i="22" s="1"/>
  <c r="H35" i="20"/>
  <c r="G35" i="20"/>
  <c r="F35" i="20"/>
  <c r="C35" i="20"/>
  <c r="B34" i="20"/>
  <c r="H33" i="20"/>
  <c r="G33" i="20"/>
  <c r="F33" i="20"/>
  <c r="D33" i="20"/>
  <c r="H32" i="20"/>
  <c r="G32" i="20"/>
  <c r="F32" i="20"/>
  <c r="D32" i="20"/>
  <c r="H31" i="20"/>
  <c r="G31" i="20"/>
  <c r="F31" i="20"/>
  <c r="C31" i="20"/>
  <c r="H30" i="20"/>
  <c r="G30" i="20"/>
  <c r="F30" i="20"/>
  <c r="D30" i="20"/>
  <c r="H29" i="20"/>
  <c r="G29" i="20"/>
  <c r="F29" i="20"/>
  <c r="D29" i="20"/>
  <c r="H28" i="20"/>
  <c r="G28" i="20"/>
  <c r="F28" i="20"/>
  <c r="D28" i="20"/>
  <c r="H27" i="20"/>
  <c r="G27" i="20"/>
  <c r="F27" i="20"/>
  <c r="D27" i="20"/>
  <c r="H26" i="20"/>
  <c r="G26" i="20"/>
  <c r="F26" i="20"/>
  <c r="C26" i="20"/>
  <c r="H24" i="20"/>
  <c r="G24" i="20"/>
  <c r="F24" i="20"/>
  <c r="D24" i="20"/>
  <c r="H23" i="20"/>
  <c r="G23" i="20"/>
  <c r="F23" i="20"/>
  <c r="D23" i="20"/>
  <c r="H22" i="20"/>
  <c r="G22" i="20"/>
  <c r="F22" i="20"/>
  <c r="D22" i="20"/>
  <c r="H21" i="20"/>
  <c r="G21" i="20"/>
  <c r="F21" i="20"/>
  <c r="C21" i="20"/>
  <c r="H20" i="20"/>
  <c r="G20" i="20"/>
  <c r="F20" i="20"/>
  <c r="H19" i="20"/>
  <c r="G19" i="20"/>
  <c r="F19" i="20"/>
  <c r="H18" i="20"/>
  <c r="G18" i="20"/>
  <c r="F18" i="20"/>
  <c r="D18" i="20"/>
  <c r="H17" i="20"/>
  <c r="G17" i="20"/>
  <c r="F17" i="20"/>
  <c r="D17" i="20"/>
  <c r="H16" i="20"/>
  <c r="G16" i="20"/>
  <c r="F16" i="20"/>
  <c r="C16" i="20"/>
  <c r="H15" i="20"/>
  <c r="G15" i="20"/>
  <c r="F15" i="20"/>
  <c r="D15" i="20"/>
  <c r="H14" i="20"/>
  <c r="G14" i="20"/>
  <c r="F14" i="20"/>
  <c r="D14" i="20"/>
  <c r="H13" i="20"/>
  <c r="G13" i="20"/>
  <c r="F13" i="20"/>
  <c r="D13" i="20"/>
  <c r="H12" i="20"/>
  <c r="G12" i="20"/>
  <c r="F12" i="20"/>
  <c r="C12" i="20"/>
  <c r="B11" i="20"/>
  <c r="M35" i="19"/>
  <c r="I35" i="20" s="1"/>
  <c r="M34" i="19"/>
  <c r="M33" i="19"/>
  <c r="I33" i="20" s="1"/>
  <c r="M32" i="19"/>
  <c r="I32" i="20" s="1"/>
  <c r="M31" i="19"/>
  <c r="I31" i="20" s="1"/>
  <c r="M30" i="19"/>
  <c r="I30" i="20" s="1"/>
  <c r="M29" i="19"/>
  <c r="I29" i="20" s="1"/>
  <c r="M28" i="19"/>
  <c r="I28" i="20" s="1"/>
  <c r="M27" i="19"/>
  <c r="I27" i="20" s="1"/>
  <c r="M26" i="19"/>
  <c r="I26" i="20" s="1"/>
  <c r="M25" i="19"/>
  <c r="M24" i="19"/>
  <c r="I24" i="20" s="1"/>
  <c r="M23" i="19"/>
  <c r="I23" i="20" s="1"/>
  <c r="M22" i="19"/>
  <c r="I22" i="20" s="1"/>
  <c r="M21" i="19"/>
  <c r="I21" i="20" s="1"/>
  <c r="M20" i="19"/>
  <c r="M19" i="19"/>
  <c r="I20" i="20" s="1"/>
  <c r="M18" i="19"/>
  <c r="I19" i="20" s="1"/>
  <c r="M17" i="19"/>
  <c r="I18" i="20" s="1"/>
  <c r="M16" i="19"/>
  <c r="I17" i="20" s="1"/>
  <c r="M15" i="19"/>
  <c r="I16" i="20" s="1"/>
  <c r="M14" i="19"/>
  <c r="I15" i="20" s="1"/>
  <c r="M13" i="19"/>
  <c r="I14" i="20" s="1"/>
  <c r="M12" i="19"/>
  <c r="I13" i="20" s="1"/>
  <c r="M11" i="19"/>
  <c r="I12" i="20" s="1"/>
  <c r="H35" i="18"/>
  <c r="G35" i="18"/>
  <c r="F35" i="18"/>
  <c r="C35" i="18"/>
  <c r="B34" i="18"/>
  <c r="H33" i="18"/>
  <c r="G33" i="18"/>
  <c r="F33" i="18"/>
  <c r="H32" i="18"/>
  <c r="G32" i="18"/>
  <c r="F32" i="18"/>
  <c r="H31" i="18"/>
  <c r="G31" i="18"/>
  <c r="F31" i="18"/>
  <c r="H30" i="18"/>
  <c r="G30" i="18"/>
  <c r="F30" i="18"/>
  <c r="H28" i="18"/>
  <c r="G28" i="18"/>
  <c r="F28" i="18"/>
  <c r="D28" i="18"/>
  <c r="H27" i="18"/>
  <c r="G27" i="18"/>
  <c r="F27" i="18"/>
  <c r="D27" i="18"/>
  <c r="H26" i="18"/>
  <c r="G26" i="18"/>
  <c r="F26" i="18"/>
  <c r="D26" i="18"/>
  <c r="H25" i="18"/>
  <c r="G25" i="18"/>
  <c r="F25" i="18"/>
  <c r="C25" i="18"/>
  <c r="H24" i="18"/>
  <c r="G24" i="18"/>
  <c r="F24" i="18"/>
  <c r="D24" i="18"/>
  <c r="H23" i="18"/>
  <c r="G23" i="18"/>
  <c r="F23" i="18"/>
  <c r="D23" i="18"/>
  <c r="H22" i="18"/>
  <c r="G22" i="18"/>
  <c r="F22" i="18"/>
  <c r="D22" i="18"/>
  <c r="H21" i="18"/>
  <c r="G21" i="18"/>
  <c r="F21" i="18"/>
  <c r="D21" i="18"/>
  <c r="H20" i="18"/>
  <c r="G20" i="18"/>
  <c r="F20" i="18"/>
  <c r="D20" i="18"/>
  <c r="H19" i="18"/>
  <c r="G19" i="18"/>
  <c r="F19" i="18"/>
  <c r="D19" i="18"/>
  <c r="H18" i="18"/>
  <c r="G18" i="18"/>
  <c r="F18" i="18"/>
  <c r="D18" i="18"/>
  <c r="H17" i="18"/>
  <c r="G17" i="18"/>
  <c r="F17" i="18"/>
  <c r="H16" i="18"/>
  <c r="G16" i="18"/>
  <c r="F16" i="18"/>
  <c r="H15" i="18"/>
  <c r="G15" i="18"/>
  <c r="F15" i="18"/>
  <c r="D15" i="18"/>
  <c r="H14" i="18"/>
  <c r="G14" i="18"/>
  <c r="F14" i="18"/>
  <c r="D14" i="18"/>
  <c r="H13" i="18"/>
  <c r="G13" i="18"/>
  <c r="F13" i="18"/>
  <c r="D13" i="18"/>
  <c r="H12" i="18"/>
  <c r="G12" i="18"/>
  <c r="F12" i="18"/>
  <c r="C12" i="18"/>
  <c r="B11" i="18"/>
  <c r="M34" i="17"/>
  <c r="I35" i="18" s="1"/>
  <c r="M33" i="17"/>
  <c r="M32" i="17"/>
  <c r="I33" i="18" s="1"/>
  <c r="M31" i="17"/>
  <c r="I32" i="18" s="1"/>
  <c r="M30" i="17"/>
  <c r="I31" i="18" s="1"/>
  <c r="M29" i="17"/>
  <c r="I30" i="18" s="1"/>
  <c r="M28" i="17"/>
  <c r="M27" i="17"/>
  <c r="I28" i="18" s="1"/>
  <c r="M26" i="17"/>
  <c r="I27" i="18" s="1"/>
  <c r="M25" i="17"/>
  <c r="I26" i="18" s="1"/>
  <c r="M24" i="17"/>
  <c r="I25" i="18" s="1"/>
  <c r="M23" i="17"/>
  <c r="I24" i="18" s="1"/>
  <c r="M22" i="17"/>
  <c r="I23" i="18" s="1"/>
  <c r="M21" i="17"/>
  <c r="I22" i="18" s="1"/>
  <c r="M20" i="17"/>
  <c r="I21" i="18" s="1"/>
  <c r="M19" i="17"/>
  <c r="I20" i="18" s="1"/>
  <c r="M18" i="17"/>
  <c r="I19" i="18" s="1"/>
  <c r="M17" i="17"/>
  <c r="I18" i="18" s="1"/>
  <c r="M16" i="17"/>
  <c r="I17" i="18" s="1"/>
  <c r="M15" i="17"/>
  <c r="I16" i="18" s="1"/>
  <c r="M14" i="17"/>
  <c r="I15" i="18" s="1"/>
  <c r="M13" i="17"/>
  <c r="I14" i="18" s="1"/>
  <c r="M12" i="17"/>
  <c r="I13" i="18" s="1"/>
  <c r="M11" i="17"/>
  <c r="I12" i="18" s="1"/>
  <c r="I21" i="16"/>
  <c r="H21" i="16"/>
  <c r="G21" i="16"/>
  <c r="F21" i="16"/>
  <c r="I20" i="16"/>
  <c r="H20" i="16"/>
  <c r="G20" i="16"/>
  <c r="F20" i="16"/>
  <c r="I19" i="16"/>
  <c r="H19" i="16"/>
  <c r="G19" i="16"/>
  <c r="F19" i="16"/>
  <c r="I18" i="16"/>
  <c r="H18" i="16"/>
  <c r="G18" i="16"/>
  <c r="F18" i="16"/>
  <c r="E21" i="16"/>
  <c r="E20" i="16"/>
  <c r="E19" i="16"/>
  <c r="E18" i="16"/>
  <c r="D17" i="16"/>
  <c r="I20" i="15"/>
  <c r="I19" i="15"/>
  <c r="I18" i="15"/>
  <c r="B15" i="16"/>
  <c r="D14" i="16"/>
  <c r="D12" i="16"/>
  <c r="H25" i="16"/>
  <c r="G25" i="16"/>
  <c r="F25" i="16"/>
  <c r="C25" i="16"/>
  <c r="B24" i="16"/>
  <c r="H23" i="16"/>
  <c r="G23" i="16"/>
  <c r="F23" i="16"/>
  <c r="C23" i="16"/>
  <c r="H22" i="16"/>
  <c r="G22" i="16"/>
  <c r="F22" i="16"/>
  <c r="C22" i="16"/>
  <c r="C16" i="16"/>
  <c r="H14" i="16"/>
  <c r="G14" i="16"/>
  <c r="F14" i="16"/>
  <c r="H13" i="16"/>
  <c r="G13" i="16"/>
  <c r="F13" i="16"/>
  <c r="C13" i="16"/>
  <c r="H12" i="16"/>
  <c r="G12" i="16"/>
  <c r="F12" i="16"/>
  <c r="B11" i="16"/>
  <c r="M24" i="15"/>
  <c r="I25" i="16" s="1"/>
  <c r="M23" i="15"/>
  <c r="M22" i="15"/>
  <c r="I23" i="16" s="1"/>
  <c r="M21" i="15"/>
  <c r="I22" i="16" s="1"/>
  <c r="M15" i="15"/>
  <c r="M14" i="15"/>
  <c r="M13" i="15"/>
  <c r="I14" i="16" s="1"/>
  <c r="M12" i="15"/>
  <c r="I13" i="16" s="1"/>
  <c r="M11" i="15"/>
  <c r="I12" i="16" s="1"/>
  <c r="B11" i="14"/>
  <c r="C12" i="14"/>
  <c r="F12" i="14"/>
  <c r="G12" i="14"/>
  <c r="H12" i="14"/>
  <c r="I12" i="14"/>
  <c r="C13" i="14"/>
  <c r="F13" i="14"/>
  <c r="G13" i="14"/>
  <c r="H13" i="14"/>
  <c r="I13" i="14"/>
  <c r="C14" i="14"/>
  <c r="F14" i="14"/>
  <c r="G14" i="14"/>
  <c r="H14" i="14"/>
  <c r="I14" i="14"/>
  <c r="C15" i="14"/>
  <c r="F15" i="14"/>
  <c r="G15" i="14"/>
  <c r="H15" i="14"/>
  <c r="I15" i="14"/>
  <c r="C16" i="14"/>
  <c r="F16" i="14"/>
  <c r="G16" i="14"/>
  <c r="H16" i="14"/>
  <c r="C17" i="14"/>
  <c r="F17" i="14"/>
  <c r="G17" i="14"/>
  <c r="H17" i="14"/>
  <c r="J14" i="14"/>
  <c r="R14" i="14" s="1"/>
  <c r="H19" i="14"/>
  <c r="G19" i="14"/>
  <c r="F19" i="14"/>
  <c r="C19" i="14"/>
  <c r="H18" i="14"/>
  <c r="G18" i="14"/>
  <c r="F18" i="14"/>
  <c r="B18" i="14"/>
  <c r="M18" i="13"/>
  <c r="I19" i="14" s="1"/>
  <c r="M17" i="13"/>
  <c r="I18" i="14" s="1"/>
  <c r="M16" i="13"/>
  <c r="I17" i="14" s="1"/>
  <c r="M15" i="13"/>
  <c r="I16" i="14" s="1"/>
  <c r="M14" i="13"/>
  <c r="M13" i="13"/>
  <c r="M12" i="13"/>
  <c r="M11" i="13"/>
  <c r="B24" i="11"/>
  <c r="C27" i="11"/>
  <c r="C26" i="11"/>
  <c r="C25" i="11"/>
  <c r="C23" i="11"/>
  <c r="C22" i="11"/>
  <c r="C21" i="11"/>
  <c r="C20" i="11"/>
  <c r="C19" i="11"/>
  <c r="C18" i="11"/>
  <c r="C17" i="11"/>
  <c r="C16" i="11"/>
  <c r="C15" i="11"/>
  <c r="C14" i="11"/>
  <c r="C13" i="11"/>
  <c r="H29" i="11"/>
  <c r="G29" i="11"/>
  <c r="F29" i="11"/>
  <c r="C29" i="11"/>
  <c r="I28" i="11"/>
  <c r="H28" i="11"/>
  <c r="G28" i="11"/>
  <c r="F28" i="11"/>
  <c r="B28" i="11"/>
  <c r="H27" i="11"/>
  <c r="G27" i="11"/>
  <c r="F27" i="11"/>
  <c r="H26" i="11"/>
  <c r="G26" i="11"/>
  <c r="F26" i="11"/>
  <c r="I25" i="11"/>
  <c r="H25" i="11"/>
  <c r="G25" i="11"/>
  <c r="F25" i="11"/>
  <c r="H24" i="11"/>
  <c r="G24" i="11"/>
  <c r="F24" i="11"/>
  <c r="I23" i="11"/>
  <c r="H23" i="11"/>
  <c r="G23" i="11"/>
  <c r="F23" i="11"/>
  <c r="H22" i="11"/>
  <c r="G22" i="11"/>
  <c r="F22" i="11"/>
  <c r="H21" i="11"/>
  <c r="G21" i="11"/>
  <c r="F21" i="11"/>
  <c r="H20" i="11"/>
  <c r="G20" i="11"/>
  <c r="F20" i="11"/>
  <c r="H19" i="11"/>
  <c r="G19" i="11"/>
  <c r="F19" i="11"/>
  <c r="H18" i="11"/>
  <c r="G18" i="11"/>
  <c r="F18" i="11"/>
  <c r="H17" i="11"/>
  <c r="G17" i="11"/>
  <c r="F17" i="11"/>
  <c r="I16" i="11"/>
  <c r="H16" i="11"/>
  <c r="G16" i="11"/>
  <c r="F16" i="11"/>
  <c r="H15" i="11"/>
  <c r="G15" i="11"/>
  <c r="F15" i="11"/>
  <c r="H14" i="11"/>
  <c r="G14" i="11"/>
  <c r="F14" i="11"/>
  <c r="H13" i="11"/>
  <c r="G13" i="11"/>
  <c r="F13" i="11"/>
  <c r="H12" i="11"/>
  <c r="G12" i="11"/>
  <c r="F12" i="11"/>
  <c r="C12" i="11"/>
  <c r="B11" i="11"/>
  <c r="M28" i="10"/>
  <c r="I29" i="11" s="1"/>
  <c r="J29" i="11" s="1"/>
  <c r="M27" i="10"/>
  <c r="M26" i="10"/>
  <c r="I27" i="11" s="1"/>
  <c r="M25" i="10"/>
  <c r="I26" i="11" s="1"/>
  <c r="M24" i="10"/>
  <c r="M23" i="10"/>
  <c r="I24" i="11" s="1"/>
  <c r="M22" i="10"/>
  <c r="M21" i="10"/>
  <c r="I22" i="11" s="1"/>
  <c r="M20" i="10"/>
  <c r="I21" i="11" s="1"/>
  <c r="M19" i="10"/>
  <c r="I20" i="11" s="1"/>
  <c r="M18" i="10"/>
  <c r="I19" i="11" s="1"/>
  <c r="M17" i="10"/>
  <c r="I18" i="11" s="1"/>
  <c r="M16" i="10"/>
  <c r="I17" i="11" s="1"/>
  <c r="M15" i="10"/>
  <c r="M14" i="10"/>
  <c r="I15" i="11" s="1"/>
  <c r="M13" i="10"/>
  <c r="I14" i="11" s="1"/>
  <c r="M12" i="10"/>
  <c r="I13" i="11" s="1"/>
  <c r="M11" i="10"/>
  <c r="I12" i="11" s="1"/>
  <c r="R63" i="2"/>
  <c r="R60" i="2"/>
  <c r="L59" i="2"/>
  <c r="R57" i="2"/>
  <c r="P52" i="2"/>
  <c r="N52" i="2"/>
  <c r="L52" i="2"/>
  <c r="P40" i="2"/>
  <c r="N40" i="2"/>
  <c r="L40" i="2"/>
  <c r="R39" i="2"/>
  <c r="P28" i="2"/>
  <c r="N28" i="2"/>
  <c r="L28" i="2"/>
  <c r="R27" i="2"/>
  <c r="R24" i="2"/>
  <c r="R16" i="2"/>
  <c r="N13" i="2"/>
  <c r="L13" i="2"/>
  <c r="I63" i="2"/>
  <c r="H63" i="2"/>
  <c r="G63" i="2"/>
  <c r="F63" i="2"/>
  <c r="I62" i="2"/>
  <c r="H62" i="2"/>
  <c r="G62" i="2"/>
  <c r="F62" i="2"/>
  <c r="I61" i="2"/>
  <c r="J61" i="2" s="1"/>
  <c r="R61" i="2" s="1"/>
  <c r="H61" i="2"/>
  <c r="G61" i="2"/>
  <c r="F61" i="2"/>
  <c r="I60" i="2"/>
  <c r="H60" i="2"/>
  <c r="G60" i="2"/>
  <c r="F60" i="2"/>
  <c r="I59" i="2"/>
  <c r="H59" i="2"/>
  <c r="G59" i="2"/>
  <c r="F59" i="2"/>
  <c r="I58" i="2"/>
  <c r="H58" i="2"/>
  <c r="G58" i="2"/>
  <c r="F58" i="2"/>
  <c r="I57" i="2"/>
  <c r="H57" i="2"/>
  <c r="G57" i="2"/>
  <c r="F57" i="2"/>
  <c r="I56" i="2"/>
  <c r="H56" i="2"/>
  <c r="G56" i="2"/>
  <c r="F56" i="2"/>
  <c r="I55" i="2"/>
  <c r="J55" i="2" s="1"/>
  <c r="R55" i="2" s="1"/>
  <c r="H55" i="2"/>
  <c r="G55" i="2"/>
  <c r="F55" i="2"/>
  <c r="I54" i="2"/>
  <c r="H54" i="2"/>
  <c r="G54" i="2"/>
  <c r="F54" i="2"/>
  <c r="I53" i="2"/>
  <c r="H53" i="2"/>
  <c r="G53" i="2"/>
  <c r="F53" i="2"/>
  <c r="I52" i="2"/>
  <c r="J52" i="2" s="1"/>
  <c r="R52" i="2" s="1"/>
  <c r="H52" i="2"/>
  <c r="G52" i="2"/>
  <c r="F52" i="2"/>
  <c r="I51" i="2"/>
  <c r="J51" i="2" s="1"/>
  <c r="R51" i="2" s="1"/>
  <c r="H51" i="2"/>
  <c r="G51" i="2"/>
  <c r="F51" i="2"/>
  <c r="I50" i="2"/>
  <c r="H50" i="2"/>
  <c r="G50" i="2"/>
  <c r="F50" i="2"/>
  <c r="I49" i="2"/>
  <c r="J49" i="2" s="1"/>
  <c r="R49" i="2" s="1"/>
  <c r="H49" i="2"/>
  <c r="G49" i="2"/>
  <c r="F49" i="2"/>
  <c r="I48" i="2"/>
  <c r="J48" i="2" s="1"/>
  <c r="R48" i="2" s="1"/>
  <c r="H48" i="2"/>
  <c r="G48" i="2"/>
  <c r="F48" i="2"/>
  <c r="I47" i="2"/>
  <c r="H47" i="2"/>
  <c r="G47" i="2"/>
  <c r="F47" i="2"/>
  <c r="I46" i="2"/>
  <c r="H46" i="2"/>
  <c r="G46" i="2"/>
  <c r="F46" i="2"/>
  <c r="I45" i="2"/>
  <c r="H45" i="2"/>
  <c r="G45" i="2"/>
  <c r="F45" i="2"/>
  <c r="I44" i="2"/>
  <c r="H44" i="2"/>
  <c r="G44" i="2"/>
  <c r="F44" i="2"/>
  <c r="I43" i="2"/>
  <c r="J43" i="2" s="1"/>
  <c r="R43" i="2" s="1"/>
  <c r="H43" i="2"/>
  <c r="G43" i="2"/>
  <c r="F43" i="2"/>
  <c r="I42" i="2"/>
  <c r="H42" i="2"/>
  <c r="G42" i="2"/>
  <c r="F42" i="2"/>
  <c r="I41" i="2"/>
  <c r="H41" i="2"/>
  <c r="G41" i="2"/>
  <c r="F41" i="2"/>
  <c r="I40" i="2"/>
  <c r="J40" i="2" s="1"/>
  <c r="R40" i="2" s="1"/>
  <c r="H40" i="2"/>
  <c r="G40" i="2"/>
  <c r="F40" i="2"/>
  <c r="I39" i="2"/>
  <c r="H39" i="2"/>
  <c r="G39" i="2"/>
  <c r="F39" i="2"/>
  <c r="I38" i="2"/>
  <c r="H38" i="2"/>
  <c r="G38" i="2"/>
  <c r="F38" i="2"/>
  <c r="I37" i="2"/>
  <c r="J37" i="2" s="1"/>
  <c r="R37" i="2" s="1"/>
  <c r="H37" i="2"/>
  <c r="G37" i="2"/>
  <c r="F37" i="2"/>
  <c r="I36" i="2"/>
  <c r="H36" i="2"/>
  <c r="G36" i="2"/>
  <c r="F36" i="2"/>
  <c r="I35" i="2"/>
  <c r="H35" i="2"/>
  <c r="G35" i="2"/>
  <c r="F35" i="2"/>
  <c r="I34" i="2"/>
  <c r="H34" i="2"/>
  <c r="G34" i="2"/>
  <c r="F34" i="2"/>
  <c r="I33" i="2"/>
  <c r="H33" i="2"/>
  <c r="G33" i="2"/>
  <c r="F33" i="2"/>
  <c r="I32" i="2"/>
  <c r="J32" i="2" s="1"/>
  <c r="H32" i="2"/>
  <c r="G32" i="2"/>
  <c r="F32" i="2"/>
  <c r="I31" i="2"/>
  <c r="J31" i="2" s="1"/>
  <c r="R31" i="2" s="1"/>
  <c r="H31" i="2"/>
  <c r="G31" i="2"/>
  <c r="F31" i="2"/>
  <c r="I30" i="2"/>
  <c r="H30" i="2"/>
  <c r="G30" i="2"/>
  <c r="F30" i="2"/>
  <c r="I29" i="2"/>
  <c r="H29" i="2"/>
  <c r="G29" i="2"/>
  <c r="F29" i="2"/>
  <c r="I28" i="2"/>
  <c r="J28" i="2" s="1"/>
  <c r="R28" i="2" s="1"/>
  <c r="H28" i="2"/>
  <c r="G28" i="2"/>
  <c r="F28" i="2"/>
  <c r="I27" i="2"/>
  <c r="H27" i="2"/>
  <c r="G27" i="2"/>
  <c r="F27" i="2"/>
  <c r="I26" i="2"/>
  <c r="H26" i="2"/>
  <c r="G26" i="2"/>
  <c r="F26" i="2"/>
  <c r="I25" i="2"/>
  <c r="J25" i="2" s="1"/>
  <c r="R25" i="2" s="1"/>
  <c r="H25" i="2"/>
  <c r="G25" i="2"/>
  <c r="F25" i="2"/>
  <c r="I24" i="2"/>
  <c r="H24" i="2"/>
  <c r="G24" i="2"/>
  <c r="F24" i="2"/>
  <c r="I23" i="2"/>
  <c r="H23" i="2"/>
  <c r="G23" i="2"/>
  <c r="F23" i="2"/>
  <c r="I22" i="2"/>
  <c r="H22" i="2"/>
  <c r="G22" i="2"/>
  <c r="F22" i="2"/>
  <c r="I21" i="2"/>
  <c r="J21" i="2" s="1"/>
  <c r="H21" i="2"/>
  <c r="G21" i="2"/>
  <c r="F21" i="2"/>
  <c r="I20" i="2"/>
  <c r="H20" i="2"/>
  <c r="G20" i="2"/>
  <c r="F20" i="2"/>
  <c r="I19" i="2"/>
  <c r="J19" i="2" s="1"/>
  <c r="R19" i="2" s="1"/>
  <c r="H19" i="2"/>
  <c r="G19" i="2"/>
  <c r="F19" i="2"/>
  <c r="I18" i="2"/>
  <c r="H18" i="2"/>
  <c r="G18" i="2"/>
  <c r="F18" i="2"/>
  <c r="I17" i="2"/>
  <c r="H17" i="2"/>
  <c r="G17" i="2"/>
  <c r="F17" i="2"/>
  <c r="I16" i="2"/>
  <c r="J16" i="2" s="1"/>
  <c r="P16" i="2" s="1"/>
  <c r="H16" i="2"/>
  <c r="G16" i="2"/>
  <c r="F16" i="2"/>
  <c r="I15" i="2"/>
  <c r="H15" i="2"/>
  <c r="G15" i="2"/>
  <c r="F15" i="2"/>
  <c r="I14" i="2"/>
  <c r="H14" i="2"/>
  <c r="G14" i="2"/>
  <c r="F14" i="2"/>
  <c r="I13" i="2"/>
  <c r="J13" i="2" s="1"/>
  <c r="R13" i="2" s="1"/>
  <c r="H13" i="2"/>
  <c r="G13" i="2"/>
  <c r="F13" i="2"/>
  <c r="I12" i="2"/>
  <c r="H12" i="2"/>
  <c r="G12" i="2"/>
  <c r="F12" i="2"/>
  <c r="J63" i="2"/>
  <c r="J60" i="2"/>
  <c r="J59" i="2"/>
  <c r="J57" i="2"/>
  <c r="J56" i="2"/>
  <c r="J39" i="2"/>
  <c r="J36" i="2"/>
  <c r="R36" i="2" s="1"/>
  <c r="J35" i="2"/>
  <c r="L35" i="2" s="1"/>
  <c r="J33" i="2"/>
  <c r="R33" i="2" s="1"/>
  <c r="J27" i="2"/>
  <c r="J24" i="2"/>
  <c r="C63" i="2"/>
  <c r="B62" i="2"/>
  <c r="C61" i="2"/>
  <c r="D60" i="2"/>
  <c r="C59" i="2"/>
  <c r="D58" i="2"/>
  <c r="D57" i="2"/>
  <c r="C56" i="2"/>
  <c r="E55" i="2"/>
  <c r="E54" i="2"/>
  <c r="E53" i="2"/>
  <c r="D52" i="2"/>
  <c r="E51" i="2"/>
  <c r="E50" i="2"/>
  <c r="E49" i="2"/>
  <c r="E48" i="2"/>
  <c r="E47" i="2"/>
  <c r="D46" i="2"/>
  <c r="D45" i="2"/>
  <c r="E44" i="2"/>
  <c r="E43" i="2"/>
  <c r="D42" i="2"/>
  <c r="D41" i="2"/>
  <c r="D40" i="2"/>
  <c r="D39" i="2"/>
  <c r="C38" i="2"/>
  <c r="D37" i="2"/>
  <c r="D36" i="2"/>
  <c r="D35" i="2"/>
  <c r="D34" i="2"/>
  <c r="C33" i="2"/>
  <c r="E32" i="2"/>
  <c r="E31" i="2"/>
  <c r="D30" i="2"/>
  <c r="E29" i="2"/>
  <c r="E28" i="2"/>
  <c r="D27" i="2"/>
  <c r="E26" i="2"/>
  <c r="E25" i="2"/>
  <c r="E24" i="2"/>
  <c r="D23" i="2"/>
  <c r="E22" i="2"/>
  <c r="E21" i="2"/>
  <c r="D20" i="2"/>
  <c r="D19" i="2"/>
  <c r="C18" i="2"/>
  <c r="D17" i="2"/>
  <c r="D16" i="2"/>
  <c r="D15" i="2"/>
  <c r="D14" i="2"/>
  <c r="D13" i="2"/>
  <c r="C12" i="2"/>
  <c r="B11" i="2"/>
  <c r="M62" i="5"/>
  <c r="M61" i="5"/>
  <c r="M60" i="5"/>
  <c r="M59" i="5"/>
  <c r="M58" i="5"/>
  <c r="M57" i="5"/>
  <c r="M56" i="5"/>
  <c r="M55" i="5"/>
  <c r="M54" i="5"/>
  <c r="M53" i="5"/>
  <c r="M52" i="5"/>
  <c r="M51" i="5"/>
  <c r="M50" i="5"/>
  <c r="M49" i="5"/>
  <c r="M48" i="5"/>
  <c r="M47" i="5"/>
  <c r="M46" i="5"/>
  <c r="M45" i="5"/>
  <c r="M44" i="5"/>
  <c r="M43" i="5"/>
  <c r="M42" i="5"/>
  <c r="M41" i="5"/>
  <c r="M40" i="5"/>
  <c r="M39" i="5"/>
  <c r="M38" i="5"/>
  <c r="M37" i="5"/>
  <c r="M36" i="5"/>
  <c r="M35" i="5"/>
  <c r="M34" i="5"/>
  <c r="M33" i="5"/>
  <c r="M32" i="5"/>
  <c r="M31" i="5"/>
  <c r="M30" i="5"/>
  <c r="M29" i="5"/>
  <c r="M28" i="5"/>
  <c r="M27" i="5"/>
  <c r="M26" i="5"/>
  <c r="M25" i="5"/>
  <c r="M24" i="5"/>
  <c r="M23" i="5"/>
  <c r="M22" i="5"/>
  <c r="M21" i="5"/>
  <c r="M20" i="5"/>
  <c r="M19" i="5"/>
  <c r="M18" i="5"/>
  <c r="M16" i="5"/>
  <c r="M15" i="5"/>
  <c r="M14" i="5"/>
  <c r="M13" i="5"/>
  <c r="M12" i="5"/>
  <c r="M11" i="5"/>
  <c r="M17" i="5"/>
  <c r="J20" i="16" l="1"/>
  <c r="L20" i="16" s="1"/>
  <c r="J19" i="16"/>
  <c r="P19" i="16" s="1"/>
  <c r="J18" i="16"/>
  <c r="L18" i="16" s="1"/>
  <c r="J21" i="16"/>
  <c r="R21" i="16" s="1"/>
  <c r="J13" i="14"/>
  <c r="L13" i="14" s="1"/>
  <c r="J23" i="11"/>
  <c r="P13" i="2"/>
  <c r="L19" i="2"/>
  <c r="N19" i="2"/>
  <c r="R32" i="2"/>
  <c r="P32" i="2"/>
  <c r="N32" i="2"/>
  <c r="R41" i="2"/>
  <c r="P41" i="2"/>
  <c r="N41" i="2"/>
  <c r="J50" i="2"/>
  <c r="P50" i="2" s="1"/>
  <c r="R50" i="2"/>
  <c r="R56" i="2"/>
  <c r="P56" i="2"/>
  <c r="N56" i="2"/>
  <c r="J62" i="2"/>
  <c r="R62" i="2"/>
  <c r="P62" i="2"/>
  <c r="N62" i="2"/>
  <c r="P19" i="2"/>
  <c r="J20" i="2"/>
  <c r="L20" i="2" s="1"/>
  <c r="J44" i="2"/>
  <c r="R44" i="2" s="1"/>
  <c r="N55" i="2"/>
  <c r="N16" i="2"/>
  <c r="J14" i="2"/>
  <c r="N14" i="2" s="1"/>
  <c r="R14" i="2"/>
  <c r="J26" i="2"/>
  <c r="R26" i="2" s="1"/>
  <c r="R35" i="2"/>
  <c r="P35" i="2"/>
  <c r="N35" i="2"/>
  <c r="J38" i="2"/>
  <c r="R38" i="2"/>
  <c r="P38" i="2"/>
  <c r="N38" i="2"/>
  <c r="R47" i="2"/>
  <c r="P59" i="2"/>
  <c r="N59" i="2"/>
  <c r="R59" i="2"/>
  <c r="L25" i="2"/>
  <c r="N25" i="2"/>
  <c r="L31" i="2"/>
  <c r="L37" i="2"/>
  <c r="L43" i="2"/>
  <c r="L49" i="2"/>
  <c r="L55" i="2"/>
  <c r="L61" i="2"/>
  <c r="J17" i="2"/>
  <c r="J23" i="2"/>
  <c r="J29" i="2"/>
  <c r="L29" i="2" s="1"/>
  <c r="J41" i="2"/>
  <c r="L41" i="2" s="1"/>
  <c r="J47" i="2"/>
  <c r="L47" i="2" s="1"/>
  <c r="J53" i="2"/>
  <c r="L53" i="2" s="1"/>
  <c r="P25" i="2"/>
  <c r="N31" i="2"/>
  <c r="N37" i="2"/>
  <c r="N43" i="2"/>
  <c r="N49" i="2"/>
  <c r="N61" i="2"/>
  <c r="L16" i="2"/>
  <c r="N20" i="2"/>
  <c r="P31" i="2"/>
  <c r="P37" i="2"/>
  <c r="P43" i="2"/>
  <c r="P49" i="2"/>
  <c r="P55" i="2"/>
  <c r="P61" i="2"/>
  <c r="J15" i="2"/>
  <c r="R15" i="2" s="1"/>
  <c r="J18" i="2"/>
  <c r="R18" i="2" s="1"/>
  <c r="P18" i="2"/>
  <c r="L18" i="2"/>
  <c r="P21" i="2"/>
  <c r="L21" i="2"/>
  <c r="N21" i="2"/>
  <c r="P24" i="2"/>
  <c r="L24" i="2"/>
  <c r="N24" i="2"/>
  <c r="P27" i="2"/>
  <c r="L27" i="2"/>
  <c r="N27" i="2"/>
  <c r="J30" i="2"/>
  <c r="R30" i="2" s="1"/>
  <c r="P30" i="2"/>
  <c r="P33" i="2"/>
  <c r="L33" i="2"/>
  <c r="N33" i="2"/>
  <c r="P36" i="2"/>
  <c r="L36" i="2"/>
  <c r="N36" i="2"/>
  <c r="P39" i="2"/>
  <c r="L39" i="2"/>
  <c r="N39" i="2"/>
  <c r="J42" i="2"/>
  <c r="R42" i="2" s="1"/>
  <c r="J45" i="2"/>
  <c r="R45" i="2" s="1"/>
  <c r="N45" i="2"/>
  <c r="P48" i="2"/>
  <c r="L48" i="2"/>
  <c r="N48" i="2"/>
  <c r="P51" i="2"/>
  <c r="L51" i="2"/>
  <c r="N51" i="2"/>
  <c r="J54" i="2"/>
  <c r="R54" i="2" s="1"/>
  <c r="P54" i="2"/>
  <c r="L54" i="2"/>
  <c r="N54" i="2"/>
  <c r="P57" i="2"/>
  <c r="L57" i="2"/>
  <c r="N57" i="2"/>
  <c r="P60" i="2"/>
  <c r="L60" i="2"/>
  <c r="N60" i="2"/>
  <c r="P63" i="2"/>
  <c r="L63" i="2"/>
  <c r="N63" i="2"/>
  <c r="R21" i="2"/>
  <c r="L32" i="2"/>
  <c r="L38" i="2"/>
  <c r="L44" i="2"/>
  <c r="L56" i="2"/>
  <c r="L62" i="2"/>
  <c r="J22" i="2"/>
  <c r="J34" i="2"/>
  <c r="J46" i="2"/>
  <c r="J58" i="2"/>
  <c r="J32" i="18"/>
  <c r="L32" i="18" s="1"/>
  <c r="J29" i="20"/>
  <c r="R29" i="20" s="1"/>
  <c r="J18" i="20"/>
  <c r="R18" i="20" s="1"/>
  <c r="J35" i="20"/>
  <c r="R35" i="20" s="1"/>
  <c r="J18" i="18"/>
  <c r="R18" i="18" s="1"/>
  <c r="J22" i="18"/>
  <c r="P22" i="18" s="1"/>
  <c r="J27" i="18"/>
  <c r="R27" i="18" s="1"/>
  <c r="J31" i="18"/>
  <c r="R31" i="18" s="1"/>
  <c r="J19" i="18"/>
  <c r="L19" i="18" s="1"/>
  <c r="J12" i="18"/>
  <c r="L12" i="18" s="1"/>
  <c r="L36" i="18" s="1"/>
  <c r="J24" i="18"/>
  <c r="R24" i="18" s="1"/>
  <c r="J33" i="18"/>
  <c r="P33" i="18" s="1"/>
  <c r="J13" i="18"/>
  <c r="P13" i="18" s="1"/>
  <c r="J17" i="18"/>
  <c r="P17" i="18" s="1"/>
  <c r="J21" i="18"/>
  <c r="R21" i="18" s="1"/>
  <c r="J30" i="18"/>
  <c r="R30" i="18" s="1"/>
  <c r="J23" i="18"/>
  <c r="L23" i="18" s="1"/>
  <c r="J16" i="18"/>
  <c r="R16" i="18" s="1"/>
  <c r="J14" i="18"/>
  <c r="R14" i="18" s="1"/>
  <c r="J25" i="18"/>
  <c r="N25" i="18" s="1"/>
  <c r="J24" i="20"/>
  <c r="R24" i="20" s="1"/>
  <c r="J20" i="20"/>
  <c r="R20" i="20" s="1"/>
  <c r="J26" i="20"/>
  <c r="R26" i="20" s="1"/>
  <c r="J19" i="20"/>
  <c r="P19" i="20" s="1"/>
  <c r="J31" i="20"/>
  <c r="P31" i="20" s="1"/>
  <c r="J22" i="20"/>
  <c r="P22" i="20" s="1"/>
  <c r="J33" i="20"/>
  <c r="R33" i="20" s="1"/>
  <c r="J12" i="20"/>
  <c r="L12" i="20" s="1"/>
  <c r="L36" i="20" s="1"/>
  <c r="J13" i="20"/>
  <c r="P13" i="20" s="1"/>
  <c r="J30" i="20"/>
  <c r="R30" i="20" s="1"/>
  <c r="J16" i="20"/>
  <c r="L16" i="20" s="1"/>
  <c r="J23" i="20"/>
  <c r="R23" i="20" s="1"/>
  <c r="J15" i="20"/>
  <c r="R15" i="20" s="1"/>
  <c r="J27" i="20"/>
  <c r="J17" i="20"/>
  <c r="P17" i="20" s="1"/>
  <c r="J14" i="20"/>
  <c r="P14" i="20" s="1"/>
  <c r="J21" i="20"/>
  <c r="L21" i="20" s="1"/>
  <c r="J32" i="20"/>
  <c r="N32" i="20" s="1"/>
  <c r="J12" i="22"/>
  <c r="R12" i="22" s="1"/>
  <c r="R21" i="22" s="1"/>
  <c r="J20" i="22"/>
  <c r="R20" i="22" s="1"/>
  <c r="J18" i="22"/>
  <c r="L18" i="22" s="1"/>
  <c r="J14" i="22"/>
  <c r="R14" i="22" s="1"/>
  <c r="J17" i="22"/>
  <c r="L17" i="22" s="1"/>
  <c r="J13" i="22"/>
  <c r="R13" i="22" s="1"/>
  <c r="J15" i="22"/>
  <c r="L15" i="22" s="1"/>
  <c r="J16" i="22"/>
  <c r="R16" i="22" s="1"/>
  <c r="L20" i="22"/>
  <c r="N20" i="22"/>
  <c r="P35" i="20"/>
  <c r="N35" i="20"/>
  <c r="J28" i="20"/>
  <c r="R28" i="20" s="1"/>
  <c r="J28" i="18"/>
  <c r="R28" i="18" s="1"/>
  <c r="J15" i="18"/>
  <c r="R15" i="18" s="1"/>
  <c r="J20" i="18"/>
  <c r="P20" i="18" s="1"/>
  <c r="J26" i="18"/>
  <c r="J35" i="18"/>
  <c r="R35" i="18" s="1"/>
  <c r="J23" i="16"/>
  <c r="R23" i="16" s="1"/>
  <c r="J14" i="16"/>
  <c r="N14" i="16" s="1"/>
  <c r="J12" i="16"/>
  <c r="N12" i="16" s="1"/>
  <c r="J13" i="16"/>
  <c r="R13" i="16" s="1"/>
  <c r="J22" i="16"/>
  <c r="R22" i="16" s="1"/>
  <c r="J25" i="16"/>
  <c r="R25" i="16" s="1"/>
  <c r="L22" i="16"/>
  <c r="J16" i="14"/>
  <c r="L16" i="14" s="1"/>
  <c r="J12" i="14"/>
  <c r="R12" i="14" s="1"/>
  <c r="R20" i="14" s="1"/>
  <c r="J17" i="14"/>
  <c r="P17" i="14" s="1"/>
  <c r="J19" i="14"/>
  <c r="L19" i="14" s="1"/>
  <c r="J15" i="14"/>
  <c r="L15" i="14" s="1"/>
  <c r="J18" i="14"/>
  <c r="R18" i="14" s="1"/>
  <c r="L18" i="14"/>
  <c r="P14" i="14"/>
  <c r="N14" i="14"/>
  <c r="L14" i="14"/>
  <c r="N13" i="14"/>
  <c r="P13" i="14"/>
  <c r="J27" i="11"/>
  <c r="P27" i="11" s="1"/>
  <c r="J28" i="11"/>
  <c r="L28" i="11" s="1"/>
  <c r="J18" i="11"/>
  <c r="R18" i="11" s="1"/>
  <c r="J13" i="11"/>
  <c r="L13" i="11" s="1"/>
  <c r="N28" i="11"/>
  <c r="P28" i="11"/>
  <c r="J19" i="11"/>
  <c r="P19" i="11" s="1"/>
  <c r="J20" i="11"/>
  <c r="L20" i="11" s="1"/>
  <c r="J25" i="11"/>
  <c r="L25" i="11" s="1"/>
  <c r="J16" i="11"/>
  <c r="R16" i="11" s="1"/>
  <c r="J14" i="11"/>
  <c r="L14" i="11" s="1"/>
  <c r="J26" i="11"/>
  <c r="L26" i="11" s="1"/>
  <c r="J12" i="11"/>
  <c r="L12" i="11" s="1"/>
  <c r="L30" i="11" s="1"/>
  <c r="J24" i="11"/>
  <c r="R24" i="11" s="1"/>
  <c r="J22" i="11"/>
  <c r="L22" i="11" s="1"/>
  <c r="J17" i="11"/>
  <c r="P17" i="11" s="1"/>
  <c r="J15" i="11"/>
  <c r="P15" i="11" s="1"/>
  <c r="J21" i="11"/>
  <c r="R21" i="11" s="1"/>
  <c r="R19" i="11"/>
  <c r="N19" i="11"/>
  <c r="P24" i="11"/>
  <c r="N18" i="11"/>
  <c r="L18" i="11"/>
  <c r="P29" i="11"/>
  <c r="N29" i="11"/>
  <c r="L29" i="11"/>
  <c r="R29" i="11"/>
  <c r="R23" i="11"/>
  <c r="P23" i="11"/>
  <c r="N23" i="11"/>
  <c r="L23" i="11"/>
  <c r="N13" i="11"/>
  <c r="R19" i="16" l="1"/>
  <c r="P21" i="16"/>
  <c r="N21" i="16"/>
  <c r="L21" i="16"/>
  <c r="P18" i="16"/>
  <c r="R18" i="16"/>
  <c r="N20" i="16"/>
  <c r="P20" i="16"/>
  <c r="R20" i="16"/>
  <c r="L19" i="16"/>
  <c r="N19" i="16"/>
  <c r="N18" i="16"/>
  <c r="R13" i="14"/>
  <c r="N25" i="11"/>
  <c r="L16" i="11"/>
  <c r="N16" i="11"/>
  <c r="R20" i="11"/>
  <c r="P16" i="11"/>
  <c r="L19" i="11"/>
  <c r="P18" i="11"/>
  <c r="L24" i="11"/>
  <c r="R28" i="11"/>
  <c r="N24" i="11"/>
  <c r="L15" i="2"/>
  <c r="L23" i="2"/>
  <c r="N23" i="2"/>
  <c r="P23" i="2"/>
  <c r="P15" i="2"/>
  <c r="N17" i="2"/>
  <c r="L17" i="2"/>
  <c r="R23" i="2"/>
  <c r="N26" i="2"/>
  <c r="L45" i="2"/>
  <c r="N53" i="2"/>
  <c r="P20" i="2"/>
  <c r="L26" i="2"/>
  <c r="P45" i="2"/>
  <c r="P53" i="2"/>
  <c r="R20" i="2"/>
  <c r="P58" i="2"/>
  <c r="L58" i="2"/>
  <c r="R58" i="2"/>
  <c r="N58" i="2"/>
  <c r="N42" i="2"/>
  <c r="R53" i="2"/>
  <c r="P17" i="2"/>
  <c r="P46" i="2"/>
  <c r="R46" i="2"/>
  <c r="N46" i="2"/>
  <c r="L46" i="2"/>
  <c r="L42" i="2"/>
  <c r="N30" i="2"/>
  <c r="N47" i="2"/>
  <c r="R17" i="2"/>
  <c r="R34" i="2"/>
  <c r="P34" i="2"/>
  <c r="L34" i="2"/>
  <c r="N34" i="2"/>
  <c r="P42" i="2"/>
  <c r="L30" i="2"/>
  <c r="N18" i="2"/>
  <c r="P47" i="2"/>
  <c r="P29" i="2"/>
  <c r="P14" i="2"/>
  <c r="L22" i="2"/>
  <c r="P22" i="2"/>
  <c r="N22" i="2"/>
  <c r="R22" i="2"/>
  <c r="N29" i="2"/>
  <c r="N44" i="2"/>
  <c r="R29" i="2"/>
  <c r="P44" i="2"/>
  <c r="P26" i="2"/>
  <c r="N50" i="2"/>
  <c r="L50" i="2"/>
  <c r="N15" i="2"/>
  <c r="L14" i="2"/>
  <c r="P32" i="18"/>
  <c r="R32" i="18"/>
  <c r="N32" i="18"/>
  <c r="L33" i="18"/>
  <c r="N33" i="18"/>
  <c r="R33" i="18"/>
  <c r="P18" i="18"/>
  <c r="N18" i="18"/>
  <c r="L22" i="18"/>
  <c r="L30" i="18"/>
  <c r="N22" i="18"/>
  <c r="N30" i="18"/>
  <c r="P16" i="18"/>
  <c r="R22" i="18"/>
  <c r="P30" i="18"/>
  <c r="N23" i="18"/>
  <c r="N16" i="18"/>
  <c r="L16" i="18"/>
  <c r="L18" i="18"/>
  <c r="L29" i="20"/>
  <c r="N29" i="20"/>
  <c r="P29" i="20"/>
  <c r="L18" i="20"/>
  <c r="N18" i="20"/>
  <c r="P18" i="20"/>
  <c r="L20" i="20"/>
  <c r="N24" i="20"/>
  <c r="P24" i="20"/>
  <c r="L35" i="20"/>
  <c r="L21" i="18"/>
  <c r="N21" i="18"/>
  <c r="L17" i="18"/>
  <c r="L31" i="18"/>
  <c r="N31" i="18"/>
  <c r="P31" i="18"/>
  <c r="L13" i="18"/>
  <c r="L15" i="18"/>
  <c r="N15" i="18"/>
  <c r="N13" i="18"/>
  <c r="P15" i="18"/>
  <c r="L14" i="18"/>
  <c r="N14" i="18"/>
  <c r="P14" i="18"/>
  <c r="R13" i="18"/>
  <c r="J36" i="18"/>
  <c r="P21" i="18"/>
  <c r="N17" i="18"/>
  <c r="L24" i="18"/>
  <c r="R17" i="18"/>
  <c r="R19" i="18"/>
  <c r="L26" i="18"/>
  <c r="N24" i="18"/>
  <c r="L27" i="18"/>
  <c r="N19" i="18"/>
  <c r="N26" i="18"/>
  <c r="P24" i="18"/>
  <c r="N27" i="18"/>
  <c r="P19" i="18"/>
  <c r="P26" i="18"/>
  <c r="P25" i="18"/>
  <c r="P27" i="18"/>
  <c r="L20" i="18"/>
  <c r="N12" i="18"/>
  <c r="N36" i="18" s="1"/>
  <c r="R26" i="18"/>
  <c r="P12" i="18"/>
  <c r="P36" i="18" s="1"/>
  <c r="R25" i="18"/>
  <c r="L25" i="18"/>
  <c r="P23" i="18"/>
  <c r="R20" i="18"/>
  <c r="R12" i="18"/>
  <c r="R36" i="18" s="1"/>
  <c r="R23" i="18"/>
  <c r="P20" i="20"/>
  <c r="L17" i="20"/>
  <c r="R19" i="20"/>
  <c r="L13" i="20"/>
  <c r="N20" i="20"/>
  <c r="N31" i="20"/>
  <c r="L24" i="20"/>
  <c r="R31" i="20"/>
  <c r="L31" i="20"/>
  <c r="P33" i="20"/>
  <c r="L28" i="20"/>
  <c r="N26" i="20"/>
  <c r="N33" i="20"/>
  <c r="L23" i="20"/>
  <c r="N23" i="20"/>
  <c r="L33" i="20"/>
  <c r="P23" i="20"/>
  <c r="P15" i="20"/>
  <c r="L26" i="20"/>
  <c r="P26" i="20"/>
  <c r="R21" i="20"/>
  <c r="R22" i="20"/>
  <c r="N19" i="20"/>
  <c r="L32" i="20"/>
  <c r="L22" i="20"/>
  <c r="P32" i="20"/>
  <c r="N22" i="20"/>
  <c r="L19" i="20"/>
  <c r="R32" i="20"/>
  <c r="L30" i="20"/>
  <c r="P21" i="20"/>
  <c r="L14" i="20"/>
  <c r="J36" i="20"/>
  <c r="D38" i="20" s="1"/>
  <c r="N12" i="20"/>
  <c r="N36" i="20" s="1"/>
  <c r="P12" i="20"/>
  <c r="P36" i="20" s="1"/>
  <c r="R12" i="20"/>
  <c r="R36" i="20" s="1"/>
  <c r="R13" i="20"/>
  <c r="N30" i="20"/>
  <c r="N13" i="20"/>
  <c r="L15" i="20"/>
  <c r="N14" i="20"/>
  <c r="R14" i="20"/>
  <c r="N17" i="20"/>
  <c r="R17" i="20"/>
  <c r="L27" i="20"/>
  <c r="N27" i="20"/>
  <c r="N16" i="20"/>
  <c r="P16" i="20"/>
  <c r="N15" i="20"/>
  <c r="R27" i="20"/>
  <c r="R16" i="20"/>
  <c r="N21" i="20"/>
  <c r="P30" i="20"/>
  <c r="P27" i="20"/>
  <c r="P20" i="22"/>
  <c r="N12" i="22"/>
  <c r="N21" i="22" s="1"/>
  <c r="P12" i="22"/>
  <c r="P21" i="22" s="1"/>
  <c r="L12" i="22"/>
  <c r="L21" i="22" s="1"/>
  <c r="N13" i="22"/>
  <c r="R18" i="22"/>
  <c r="N18" i="22"/>
  <c r="P18" i="22"/>
  <c r="P16" i="22"/>
  <c r="L14" i="22"/>
  <c r="L13" i="22"/>
  <c r="P15" i="22"/>
  <c r="N15" i="22"/>
  <c r="N17" i="22"/>
  <c r="P17" i="22"/>
  <c r="R17" i="22"/>
  <c r="P14" i="22"/>
  <c r="N14" i="22"/>
  <c r="P13" i="22"/>
  <c r="J21" i="22"/>
  <c r="L16" i="22"/>
  <c r="N16" i="22"/>
  <c r="R15" i="22"/>
  <c r="N28" i="20"/>
  <c r="P28" i="20"/>
  <c r="N20" i="18"/>
  <c r="L35" i="18"/>
  <c r="N35" i="18"/>
  <c r="L28" i="18"/>
  <c r="P35" i="18"/>
  <c r="N28" i="18"/>
  <c r="P28" i="18"/>
  <c r="P23" i="16"/>
  <c r="N23" i="16"/>
  <c r="L23" i="16"/>
  <c r="P13" i="16"/>
  <c r="R14" i="16"/>
  <c r="P14" i="16"/>
  <c r="N13" i="16"/>
  <c r="L13" i="16"/>
  <c r="R12" i="16"/>
  <c r="P12" i="16"/>
  <c r="L12" i="16"/>
  <c r="L14" i="16"/>
  <c r="N25" i="16"/>
  <c r="J26" i="16"/>
  <c r="N22" i="16"/>
  <c r="L25" i="16"/>
  <c r="P25" i="16"/>
  <c r="P22" i="16"/>
  <c r="R16" i="14"/>
  <c r="N16" i="14"/>
  <c r="P16" i="14"/>
  <c r="R19" i="14"/>
  <c r="P12" i="14"/>
  <c r="P20" i="14" s="1"/>
  <c r="J22" i="14" s="1"/>
  <c r="L12" i="14"/>
  <c r="L20" i="14" s="1"/>
  <c r="N12" i="14"/>
  <c r="N20" i="14" s="1"/>
  <c r="R17" i="14"/>
  <c r="L17" i="14"/>
  <c r="N17" i="14"/>
  <c r="P19" i="14"/>
  <c r="N19" i="14"/>
  <c r="R15" i="14"/>
  <c r="N15" i="14"/>
  <c r="P15" i="14"/>
  <c r="J20" i="14"/>
  <c r="M22" i="14" s="1"/>
  <c r="P18" i="14"/>
  <c r="N18" i="14"/>
  <c r="N12" i="11"/>
  <c r="N30" i="11" s="1"/>
  <c r="R27" i="11"/>
  <c r="P12" i="11"/>
  <c r="P30" i="11" s="1"/>
  <c r="R12" i="11"/>
  <c r="R30" i="11" s="1"/>
  <c r="M32" i="11" s="1"/>
  <c r="R14" i="11"/>
  <c r="P14" i="11"/>
  <c r="R25" i="11"/>
  <c r="L27" i="11"/>
  <c r="N27" i="11"/>
  <c r="R26" i="11"/>
  <c r="P13" i="11"/>
  <c r="P25" i="11"/>
  <c r="P20" i="11"/>
  <c r="R17" i="11"/>
  <c r="R13" i="11"/>
  <c r="P26" i="11"/>
  <c r="P22" i="11"/>
  <c r="N20" i="11"/>
  <c r="J30" i="11"/>
  <c r="D32" i="11" s="1"/>
  <c r="N26" i="11"/>
  <c r="R15" i="11"/>
  <c r="L21" i="11"/>
  <c r="N21" i="11"/>
  <c r="N22" i="11"/>
  <c r="R22" i="11"/>
  <c r="L15" i="11"/>
  <c r="N15" i="11"/>
  <c r="P21" i="11"/>
  <c r="L17" i="11"/>
  <c r="N17" i="11"/>
  <c r="N14" i="11"/>
  <c r="J32" i="11"/>
  <c r="N26" i="16" l="1"/>
  <c r="N27" i="16" s="1"/>
  <c r="R26" i="16"/>
  <c r="R27" i="16" s="1"/>
  <c r="L26" i="16"/>
  <c r="L27" i="16" s="1"/>
  <c r="P26" i="16"/>
  <c r="P27" i="16" s="1"/>
  <c r="G32" i="11"/>
  <c r="G38" i="18"/>
  <c r="M38" i="18"/>
  <c r="J38" i="18"/>
  <c r="D38" i="18"/>
  <c r="M38" i="20"/>
  <c r="J38" i="20"/>
  <c r="G38" i="20"/>
  <c r="J23" i="22"/>
  <c r="G23" i="22"/>
  <c r="M23" i="22"/>
  <c r="D23" i="22"/>
  <c r="G22" i="14"/>
  <c r="D22" i="14"/>
  <c r="E33" i="11"/>
  <c r="F35" i="11" s="1"/>
  <c r="E39" i="18" l="1"/>
  <c r="F41" i="18" s="1"/>
  <c r="E39" i="20"/>
  <c r="F41" i="20" s="1"/>
  <c r="E24" i="22"/>
  <c r="F26" i="22" s="1"/>
  <c r="F28" i="16"/>
  <c r="F30" i="16" s="1"/>
  <c r="E23" i="14"/>
  <c r="F25" i="14" s="1"/>
  <c r="J12" i="2" l="1"/>
  <c r="R12" i="2" l="1"/>
  <c r="R64" i="2" s="1"/>
  <c r="P12" i="2"/>
  <c r="P64" i="2" s="1"/>
  <c r="L12" i="2"/>
  <c r="L64" i="2" s="1"/>
  <c r="N12" i="2"/>
  <c r="J64" i="2"/>
  <c r="J66" i="2" l="1"/>
  <c r="D66" i="2"/>
  <c r="M66" i="2"/>
  <c r="N64" i="2"/>
  <c r="G66" i="2" s="1"/>
  <c r="E67" i="2" l="1"/>
  <c r="F69" i="2" s="1"/>
</calcChain>
</file>

<file path=xl/comments1.xml><?xml version="1.0" encoding="utf-8"?>
<comments xmlns="http://schemas.openxmlformats.org/spreadsheetml/2006/main">
  <authors>
    <author>HP</author>
  </authors>
  <commentList>
    <comment ref="J8" authorId="0">
      <text>
        <r>
          <rPr>
            <b/>
            <sz val="9"/>
            <color indexed="81"/>
            <rFont val="Tahoma"/>
            <family val="2"/>
          </rPr>
          <t>HP:</t>
        </r>
        <r>
          <rPr>
            <sz val="9"/>
            <color indexed="81"/>
            <rFont val="Tahoma"/>
            <family val="2"/>
          </rPr>
          <t xml:space="preserve">
Quy đổi về cùng điểm giá trị</t>
        </r>
      </text>
    </comment>
  </commentList>
</comments>
</file>

<file path=xl/comments2.xml><?xml version="1.0" encoding="utf-8"?>
<comments xmlns="http://schemas.openxmlformats.org/spreadsheetml/2006/main">
  <authors>
    <author>HP</author>
  </authors>
  <commentList>
    <comment ref="J8" authorId="0">
      <text>
        <r>
          <rPr>
            <b/>
            <sz val="9"/>
            <color indexed="81"/>
            <rFont val="Tahoma"/>
            <family val="2"/>
          </rPr>
          <t>HP:</t>
        </r>
        <r>
          <rPr>
            <sz val="9"/>
            <color indexed="81"/>
            <rFont val="Tahoma"/>
            <family val="2"/>
          </rPr>
          <t xml:space="preserve">
Quy đổi về cùng điểm giá trị</t>
        </r>
      </text>
    </comment>
  </commentList>
</comments>
</file>

<file path=xl/comments3.xml><?xml version="1.0" encoding="utf-8"?>
<comments xmlns="http://schemas.openxmlformats.org/spreadsheetml/2006/main">
  <authors>
    <author>HP</author>
  </authors>
  <commentList>
    <comment ref="J8" authorId="0">
      <text>
        <r>
          <rPr>
            <b/>
            <sz val="9"/>
            <color indexed="81"/>
            <rFont val="Tahoma"/>
            <family val="2"/>
          </rPr>
          <t>HP:</t>
        </r>
        <r>
          <rPr>
            <sz val="9"/>
            <color indexed="81"/>
            <rFont val="Tahoma"/>
            <family val="2"/>
          </rPr>
          <t xml:space="preserve">
Quy đổi về cùng điểm giá trị</t>
        </r>
      </text>
    </comment>
  </commentList>
</comments>
</file>

<file path=xl/comments4.xml><?xml version="1.0" encoding="utf-8"?>
<comments xmlns="http://schemas.openxmlformats.org/spreadsheetml/2006/main">
  <authors>
    <author>HP</author>
  </authors>
  <commentList>
    <comment ref="J8" authorId="0">
      <text>
        <r>
          <rPr>
            <b/>
            <sz val="9"/>
            <color indexed="81"/>
            <rFont val="Tahoma"/>
            <family val="2"/>
          </rPr>
          <t>HP:</t>
        </r>
        <r>
          <rPr>
            <sz val="9"/>
            <color indexed="81"/>
            <rFont val="Tahoma"/>
            <family val="2"/>
          </rPr>
          <t xml:space="preserve">
Quy đổi về cùng điểm giá trị</t>
        </r>
      </text>
    </comment>
  </commentList>
</comments>
</file>

<file path=xl/comments5.xml><?xml version="1.0" encoding="utf-8"?>
<comments xmlns="http://schemas.openxmlformats.org/spreadsheetml/2006/main">
  <authors>
    <author>HP</author>
  </authors>
  <commentList>
    <comment ref="J8" authorId="0">
      <text>
        <r>
          <rPr>
            <b/>
            <sz val="9"/>
            <color indexed="81"/>
            <rFont val="Tahoma"/>
            <family val="2"/>
          </rPr>
          <t>HP:</t>
        </r>
        <r>
          <rPr>
            <sz val="9"/>
            <color indexed="81"/>
            <rFont val="Tahoma"/>
            <family val="2"/>
          </rPr>
          <t xml:space="preserve">
Quy đổi về cùng điểm giá trị</t>
        </r>
      </text>
    </comment>
  </commentList>
</comments>
</file>

<file path=xl/comments6.xml><?xml version="1.0" encoding="utf-8"?>
<comments xmlns="http://schemas.openxmlformats.org/spreadsheetml/2006/main">
  <authors>
    <author>HP</author>
  </authors>
  <commentList>
    <comment ref="J8" authorId="0">
      <text>
        <r>
          <rPr>
            <b/>
            <sz val="9"/>
            <color indexed="81"/>
            <rFont val="Tahoma"/>
            <family val="2"/>
          </rPr>
          <t>HP:</t>
        </r>
        <r>
          <rPr>
            <sz val="9"/>
            <color indexed="81"/>
            <rFont val="Tahoma"/>
            <family val="2"/>
          </rPr>
          <t xml:space="preserve">
Quy đổi về cùng điểm giá trị</t>
        </r>
      </text>
    </comment>
  </commentList>
</comments>
</file>

<file path=xl/comments7.xml><?xml version="1.0" encoding="utf-8"?>
<comments xmlns="http://schemas.openxmlformats.org/spreadsheetml/2006/main">
  <authors>
    <author>HP</author>
  </authors>
  <commentList>
    <comment ref="J8" authorId="0">
      <text>
        <r>
          <rPr>
            <b/>
            <sz val="9"/>
            <color indexed="81"/>
            <rFont val="Tahoma"/>
            <family val="2"/>
          </rPr>
          <t>HP:</t>
        </r>
        <r>
          <rPr>
            <sz val="9"/>
            <color indexed="81"/>
            <rFont val="Tahoma"/>
            <family val="2"/>
          </rPr>
          <t xml:space="preserve">
Quy đổi về cùng điểm giá trị</t>
        </r>
      </text>
    </comment>
  </commentList>
</comments>
</file>

<file path=xl/sharedStrings.xml><?xml version="1.0" encoding="utf-8"?>
<sst xmlns="http://schemas.openxmlformats.org/spreadsheetml/2006/main" count="1935" uniqueCount="531">
  <si>
    <t>BẢNG DANH MỤC SẢN PHẨM CÔNG VIỆC</t>
  </si>
  <si>
    <t>TT</t>
  </si>
  <si>
    <t>Nhiệm vụ</t>
  </si>
  <si>
    <t>Cấp trình</t>
  </si>
  <si>
    <t>Độ khó, mới, phức tạp; phạm vi tác động</t>
  </si>
  <si>
    <t>Sản phẩm</t>
  </si>
  <si>
    <t>Số lượng</t>
  </si>
  <si>
    <t>Tiến độ/ tần suất</t>
  </si>
  <si>
    <t>Ghi chú</t>
  </si>
  <si>
    <t>Điểm chấm công việc</t>
  </si>
  <si>
    <t>Hệ số quy đổi</t>
  </si>
  <si>
    <t>Các chức năng cụ thể bao gồm:</t>
  </si>
  <si>
    <t>- Xây dựng, trình HĐND xã quyết định một số nội dung thuộc nhiệm vụ và quyền hạn của HĐND xã như:</t>
  </si>
  <si>
    <t>+ Ban hành nghị quyết về những vấn đề thuộc nhiệm vụ, quyền hạn của Hội đồng nhân dân xã.</t>
  </si>
  <si>
    <t>+ Quyết định biện pháp bảo đảm trật tự, an toàn xã hội, đấu tranh, phòng, chống tội phạm và các hành vi vi phạm pháp luật khác, phòng, chống quan liêu, tham nhũng trong phạm vi được phân quyền; biện pháp bảo vệ tài sản của cơ quan, tổ chức, bảo hộ tính mạng, tự do, danh dự, nhân phẩm, tài sản, các quyền và lợi ích hợp pháp khác của công dân trên địa bàn xã.</t>
  </si>
  <si>
    <t>+ Thông qua kế hoạch phát triển kinh tế - xã hội hằng năm của xã trước khi trình Ủy ban nhân dân huyện, thị xã, thành phố thuộc tỉnh, thành phố thuộc thành phố trực thuộc trung ương phê duyệt. Quyết định dự toán thu ngân sách nhà nước trên địa bàn; dự toán thu, chi ngân sách xã; điều chỉnh dự toán ngân sách xã trong trường hợp cần thiết; phê chuẩn quyết toán ngân sách xã. Quyết định chủ trương đầu tư chương trình, dự án của xã trong phạm vi được phân quyền.</t>
  </si>
  <si>
    <t>- Và tổ chức thực hiện các nghị quyết của HĐND xã.</t>
  </si>
  <si>
    <t>- Tổ chức thực hiện ngân sách địa phương trên cơ sở số ngân sách đã được phê duyệt.</t>
  </si>
  <si>
    <t>-Thực hiện nhiệm vụ, quyền hạn do cơ quan nhà nước cấp trên phân cấp, ủy quyền cho Ủy ban nhân dân xã./.</t>
  </si>
  <si>
    <t>Nhiệm vụ của UBND cấp xã. UBND cấp xã có các nhiệm vụ sau đây:</t>
  </si>
  <si>
    <t>Nguyễn Hùng Cường | kinhcan24 | blognhansu.net.vn</t>
  </si>
  <si>
    <t>Tổ chức và hướng dẫn cho nhân dân, các tổ chức chính trị, tổ chức chính trị - xã hội, tổ chức xã hội trên địa bàn thực hiện tốt các chính sách của Đảng và pháp luật của nhà nước.</t>
  </si>
  <si>
    <t>Tạo điều kiện cho nhân dân làm ăn và phát triển kinh tế địa phương, nắm bắt rõ các tâm tư, nguyện vọng của người dân để nhanh chóng giải quyết hoặc phản ánh lên cấp trên.</t>
  </si>
  <si>
    <t>Kiểm tra và giám sát việc thực hiện các chủ trương, chính sách của đảng và nhà nước tại các cơ quan, tổ chức ở Địa phương</t>
  </si>
  <si>
    <t xml:space="preserve">Tổ chức thực hiện tốt các kế hoạch về kinh tế xã hội và kế hoạch ngân sách xã được Ủy ban nhân dân cấp huyện giao hằng năm. </t>
  </si>
  <si>
    <t>Xây dựng dự toán ngân sách năm sau trình UBND huyện phê duyệt.</t>
  </si>
  <si>
    <t>Chủ tịch Ủy ban</t>
  </si>
  <si>
    <t>Ủy viên An ninh</t>
  </si>
  <si>
    <t>Ủy viên Quân sự</t>
  </si>
  <si>
    <t>Phó chủ tịch xây dựng</t>
  </si>
  <si>
    <t>Phó chủ tịch văn hóa xã hội</t>
  </si>
  <si>
    <t>Văn phòng - Thống kê</t>
  </si>
  <si>
    <t>Văn hóa - xã hội</t>
  </si>
  <si>
    <t>Địa chính-Nông nghiệp - Xây dựng và Môi trường</t>
  </si>
  <si>
    <t>Tư pháp - Hộ tịch</t>
  </si>
  <si>
    <t>Ban chỉ huy quân sự xã</t>
  </si>
  <si>
    <t>Tài chính - Kế toán</t>
  </si>
  <si>
    <t>C</t>
  </si>
  <si>
    <t>Công an xã</t>
  </si>
  <si>
    <t>Phân bổ nhiệm vụ</t>
  </si>
  <si>
    <t>Định mức lao động</t>
  </si>
  <si>
    <t>C1</t>
  </si>
  <si>
    <t>(1) Lĩnh vực Tài chính:</t>
  </si>
  <si>
    <t>Nghị định 125/2025/NĐ-CP quy định Ủy ban nhân dân cấp xã thực hiện một số nhiệm vụ, quyền hạn của Ủy ban nhân dân cấp huyện (trước đây) gồm:</t>
  </si>
  <si>
    <t>- Quản lý, tổ chức thực hiện các chương trình mục tiêu quốc gia (Điều 5),</t>
  </si>
  <si>
    <t>- Quản lý, thanh toán, quyết toán dự án sử dụng vốn đầu tư công (Điều 6);</t>
  </si>
  <si>
    <t>- Đầu tư theo phương thức đối tác công tư (Điều 8);</t>
  </si>
  <si>
    <t>- Đấu thầu (Điều 9, 10, 11);</t>
  </si>
  <si>
    <t>- Trưng mua, trưng dụng tài sản, tài chính đất đai (Điều 13);</t>
  </si>
  <si>
    <t>- Quản lý, sử dụng tài sản công tại cơ quan, tổ chức, đơn vị (Điều 14);</t>
  </si>
  <si>
    <t>- Quản lý, sử dụng và khai thác tài sản kết cấu hạ tầng giao thông đường bộ (Điều 16);</t>
  </si>
  <si>
    <t>- Quản lý, sử dụng và khai thác tài sản kết cấu hạ tầng chợ (Điều 17);</t>
  </si>
  <si>
    <t>- Quản lý, sử dụng và khai thác tài sản kết cấu hạ tầng thủy lợi (Điều 18);</t>
  </si>
  <si>
    <t>- Quản lý, sử dụng và khai thác tài sản kết cấu hạ tầng đường thủy nội địa (Điều 19);</t>
  </si>
  <si>
    <t>- Quyết định xác lập và phê duyệt phương án xử lý tài sản được xác lập quyền sở hữu toàn dân (Điều 20);</t>
  </si>
  <si>
    <t>- Sắp xếp lại, xử lý nhà, đất (Điều 21);</t>
  </si>
  <si>
    <t>- Quản lý, sử dụng và khai thác nhà, đất là tài sản công không sử dụng vào mục đích để ở giao cho tổ chức có chức năng quản lý, kinh doanh nhà địa phương quản lý, khai thác (Điều 22);</t>
  </si>
  <si>
    <t>- Quản lý thuế (Điều 25);</t>
  </si>
  <si>
    <t>- Phân hạng đất tính thuế sử dụng đất nông nghiệp (Điều 26);</t>
  </si>
  <si>
    <t>- Tổng hợp, thẩm định danh sách tổ chức, cá nhân sản xuất nông nghiệp thuộc đối tượng được hỗ trợ (Điều 29);</t>
  </si>
  <si>
    <t>- Tổng hợp và gửi danh sách tổ chức, cá nhân sản xuất nông nghiệp không còn thuộc đối tượng được hỗ trợ hoặc thay đổi diện hộ nghèo, cận nghèo (Điều 30);</t>
  </si>
  <si>
    <t>- Tiếp nhận Quyết định chuyển trả phí bảo hiểm được ngân sách nhà nước hỗ trợ cho doanh nghiệp bảo hiểm hoặc yêu cầu doanh nghiệp bảo hiểm chuyển trả lại ngân sách nhà nước (Điều 31);</t>
  </si>
  <si>
    <t>- Quản lý, điều tiết giá của Nhà nước (Điều 32);</t>
  </si>
  <si>
    <t>- Đăng ký hộ kinh doanh (Điều 33);</t>
  </si>
  <si>
    <t>- Xử lý tài sản chung của thành viên tổ hợp tác (Điều 37);</t>
  </si>
  <si>
    <t>- Thực hiện chế độ báo cáo về tình hình hoạt động và quản lý nhà nước đối với tổ hợp tác (Điều 38);</t>
  </si>
  <si>
    <t>- Tổng hợp nhu cầu hỗ trợ phát triển kết cấu hạ tầng, trang thiết bị cho tổ hợp tác, hợp tác xã, liên hiệp hợp tác xã (Điều 39);</t>
  </si>
  <si>
    <t>- Hỗ trợ cho tổ hợp tác, hợp tác xã, liên hiệp hợp tác xã (Điều 40);</t>
  </si>
  <si>
    <t>- Tín dụng đối với người nghèo và đối tượng chính sách khác (Điều 42);</t>
  </si>
  <si>
    <t>- Xử lý nợ bị rủi ro tại Ngân hàng Chính sách xã hội (Điều 43).</t>
  </si>
  <si>
    <t>Ngoài ra, tùy điều kiện cụ thể của địa phương, Ủy ban nhân dân cấp tỉnh có thể xem xét, giao cho Ủy ban nhân dân cấp xã thực hiện một số nhiệm vụ, quyền hạn khác của Ủy ban nhân dân cấp huyện, cơ quan chuyên môn thuộc Ủy ban nhân dân cấp huyện (Điều 7, Điều 16, khoản 2 Điều 45).</t>
  </si>
  <si>
    <t>(2) Lĩnh vực Nông nghiệp và Môi trường</t>
  </si>
  <si>
    <t>Đối với lĩnh vực nông nghiệp và môi trường Nghị định 131/2025/NĐ-CP quy định nhiệm vụ, quyền hạn của Ủy ban nhân dân cấp xã gồm:</t>
  </si>
  <si>
    <t>- Trồng trọt và bảo vệ thực vật (Điều 4);</t>
  </si>
  <si>
    <t>- Chăn nuôi và thú y (Điều 6);</t>
  </si>
  <si>
    <t>- Lâm nghiệp và Kiểm ngư (Điều 12);</t>
  </si>
  <si>
    <t>- Thủy lợi (Điều 16);</t>
  </si>
  <si>
    <t>- Đê điều và phòng chống thiên tai (Điều 18);</t>
  </si>
  <si>
    <t>- Tài nguyên nước (Điều 22);</t>
  </si>
  <si>
    <t>- Môi trường (Điều 28);</t>
  </si>
  <si>
    <t>- Bảo tồn thiên nhiên và đa dạng sinh học (Điều 31);</t>
  </si>
  <si>
    <t>- Khí tượng thủy văn (Điều 33);</t>
  </si>
  <si>
    <t>- Biển và hải đảo (Điều 34);</t>
  </si>
  <si>
    <t>- Đo đạc và bản đồ (Điều 37);</t>
  </si>
  <si>
    <t>- Kinh tế hợp tác và phát triển nông thôn (Điều 39);</t>
  </si>
  <si>
    <t>- Nông thôn mới và giảm nghèo (Điều 44).</t>
  </si>
  <si>
    <t>Nghị định 131/2025/NĐ-CP cũng quy định về trình tự, thủ tục hành chí nh được phân định trong các lĩnh vực quản lý nhà nước của Bộ Nông nghiệp và Môi trường có liên quan đến điều chỉnh, phân định thẩm quyền của Ủy ban nhân dân cấp xã tạiphụ lục kèm theo Nghị định.</t>
  </si>
  <si>
    <t>Đối với lĩnh vực đất đai Nghị định 151/2025/NĐ-CP quy định một số thẩm quyền của Ủy ban nhân dân cấp tỉnh phân quyền, phân cấp cho Ủy ban nhân dân cấp xã (khoản 1 Điều 10); quy định nhiệm vụ, quyền hạn của Ủy ban nhân dân cấp xã trong quản lý nhà nước về đất đai (Điều 14). Nghị định cũng quy định cụ thể trình tự, thủ tục, các mẫu văn bản hành chinh trong lĩnh vực đất đai khi phân cấp, phân định thẩm quyền tại 02 phụ lục kèm theo.</t>
  </si>
  <si>
    <t>(3) Lĩnh vực Công thương</t>
  </si>
  <si>
    <t>Nghị định 139/2025/NĐ-CP quy định nhiệm vụ, quyền hạn của Ủy ban nhân dân cấp xã được phân định trong các lĩnh vực:</t>
  </si>
  <si>
    <t>- Điện lực (Điều 4 và Điều 8);</t>
  </si>
  <si>
    <t>- Công nghiệp tiêu dùng (Điều 6);</t>
  </si>
  <si>
    <t>- Quản lý, phát triển cụm công nghiệp (Điều 6);</t>
  </si>
  <si>
    <t>- Sản xuất rượu (Điều 7);</t>
  </si>
  <si>
    <t>- Hóa chất (Điều 9);</t>
  </si>
  <si>
    <t>- Công nghiệp tiêu dùng (Điều 10);</t>
  </si>
  <si>
    <t>- Quản lý, phát triển cụm công nghiệp (Điều 11);</t>
  </si>
  <si>
    <t>- Kinh doanh khí (Điều 14 và Điều 16); Kinh doanh rượu (Điều 15);</t>
  </si>
  <si>
    <t>- Quản lý chợ (Điều 17);</t>
  </si>
  <si>
    <t>- Bảo vệ quyền lợi người tiêu dùng (Điều 18).</t>
  </si>
  <si>
    <t>Nghị định cũng quy định cụ thể trình tự, thủ tục thẩm định, phê duyệt phương án ứng phó thiên tai cho công trình hạ du đập thủy điện thuộc thẩm quyền phê duyệt của Ủy ban nhân dân cấp xã (Phụ lục I); trình tự, thủ tục cấp, cấp lại, sửa đổi, bổ sung giấy phép bán lẻ sản phẩm thuốc lá (Phụ lục II); trình tự, thủ tục cấp, cấp lại, sửa đổi, bổ sung giấy phép sản xuất rượu thủ công nhằm mục đích kinh doanh (Phụ lục III); trình tự, thủ tục cấp, cấp lại, sửa đổi, bổ sung giấy phép bán lẻ rượu (Phụ lục IV), trình tự, thủ tục cấp, cấp lại, điều chỉnh giấy chứng nhận đủ điều kiện cửa hàng bán lẻ LPG chai (Phụ lục V) có liên quan đến việc thực hiện nhiệm vụ, quyền hạn của Ủy ban nhân dân cấp xã.</t>
  </si>
  <si>
    <t>(4) Lĩnh vực Xây dựng</t>
  </si>
  <si>
    <t>Nghị định 140/2025/NĐ-CP quy định nhiệm vụ, quyền hạn của Ủy ban nhân dân cấp xã gồm:</t>
  </si>
  <si>
    <t>- Cấp giấy phép xây dựng, chấp thuận về địa điểm xây dựng (Điều 4);</t>
  </si>
  <si>
    <t>- Chấp thuận về địa điểm, quy mô xây dựng công trình và thời gian tồn tại của công trình tạm (Điều 5);</t>
  </si>
  <si>
    <t>- Quản lý hoạt động xây dựng (Điều 7);</t>
  </si>
  <si>
    <t>- Quản lý chất lượng công trình xây dựng (Điều 8);</t>
  </si>
  <si>
    <t>- Phát triển, quản lý nhà ở (Điều 9);</t>
  </si>
  <si>
    <t>- Chương trình phát triển nhà ở cấp tỉnh (Điều 10);</t>
  </si>
  <si>
    <t>- Kế hoạch phát triển nhà ở cấp tỉnh (Điều 11);</t>
  </si>
  <si>
    <t>- Quản lý nhà chung cư (Điều 12);</t>
  </si>
  <si>
    <t>- Quản lý nhà ở thuộc tài sản công (Điều 13);</t>
  </si>
  <si>
    <t>- Quản lý nhà ở xã hội (Điều 14);</t>
  </si>
  <si>
    <t>- Giải quyết khiếu nại, giải quyết tranh chấp về nhà ở (Điều 15);</t>
  </si>
  <si>
    <t>- Quản lý kiến trúc (Điều 17);</t>
  </si>
  <si>
    <t>- Quản lý phát triển đô thị (Điều 18);</t>
  </si>
  <si>
    <t>- Sản xuất, cung cấp, tiêu thụ nước sạch (Điều 19);</t>
  </si>
  <si>
    <t>- Quản lý cây xanh đô thị (Điều 20);</t>
  </si>
  <si>
    <t>- Quản lý và sử dụng chung công trình hạ tầng kỹ thuật (Điều 21);</t>
  </si>
  <si>
    <t>- Thoát nước và xử lý nước thải (Điều 22);</t>
  </si>
  <si>
    <t>- Quản lý trong các lĩnh vực đường bộ, đường sắt, hàng không, đường thủy nội địa (Điều 23, 24, 25, 27),</t>
  </si>
  <si>
    <t>- Quản lý hoạt động của phương tiện phục vụ vui chơi, giải trí dưới nước (Điều 26);</t>
  </si>
  <si>
    <t>- Quản lý hoạt động vận chuyển hàng nguy hiểm bằng phương tiện thủy nội địa;</t>
  </si>
  <si>
    <t>- Công bố danh mục khu vực, địa điểm tiếp nhận chất nạo vét, nhận chìm chất nạo vét (Điều 28).</t>
  </si>
  <si>
    <t>Nghị định cũng quy định các biểu mẫu trong lĩnh vực nhà ở tại Phụ lục kèm theo.</t>
  </si>
  <si>
    <t>(5) Lĩnh vực Nội vụ</t>
  </si>
  <si>
    <t>Nghị định 129/2025/NĐ-CP quy định một số nhiệm vụ, quyền hạn và điều chỉnh trì nh tự, thủ tục có liên quan đến việc thực hiện nhiệm vụ, quyền hạn của Ủy ban nhân dân cấp xã gồm:</t>
  </si>
  <si>
    <t>- Lĩnh vực người có công (từ Điều 4 đến Điều 41);</t>
  </si>
  <si>
    <t>- lập biên bản, thống kê, báo cáo, điều tra tai nạn lao động, sự cố kỹ thuật gây mất an toàn, vệ sinh lao động (từ Điều 42 đến Điều 51);</t>
  </si>
  <si>
    <t>- Quản lý nhà nước đối với hội, quỹ (Điều 57, 58);</t>
  </si>
  <si>
    <t>- Giải quyết chế độ trợ cấp một lần, chế độ trợ cấp hằng tháng (Điều 64);</t>
  </si>
  <si>
    <t>- Giải quyết quyền lợi của người lao động khi hoãn, ngừng đình công (Điều 79).</t>
  </si>
  <si>
    <t>Nghị định 129/2025/NĐ-CP cũng quy định cụ thể về các thủ tục hành chinh trong lĩnh vực nội vụ có liên quan đến việc phân định thẩm quyền của Ủy ban nhân dân cấp xã tại Phụ lục kèm theo Nghị định.</t>
  </si>
  <si>
    <t>Để tiếp tục phân định thẩm quyền, phân cấp cho chính quyền địa phương, Bộ trưởng Bộ Nội vụ đã ban hành Thông tư số 09/2025/TT-BNV quy định một số nhiệm vụ, quyền hạn và điều chỉnh trình tự, thủ tục có liên quan đến việc thực hiện nhiệm vụ, quyền hạn của Ủy ban nhân dân cấp xã trong một số lĩnh vực: Người có công (Điều 9), Việc làm (Điều 10), Thanh niên (Điều 12), Giải quyết trợ cấp một lần đối với người được cử làm chuyên gia (Điều 14).</t>
  </si>
  <si>
    <t>Bên cạnh đó, Chính phủ đã ban hành Nghị định 128/2025/NĐ-CP phân quyền, phân cấp một số nhiệm vụ quyền hạn của Chí nh phủ, Thủ tướng Chí nh phủ, Bộ trưởng, Thủ trưởng cơ quan ngang Bộ cho Ủy ban nhân dân cấp xã, cụ thể như sau:</t>
  </si>
  <si>
    <t>- Nhiệm vụ quản lý nhà nước về an toàn, vệ sinh lao động quy định tại Điều 6 và Điều 19 của Luật An toàn, vệ sinh lao động (Điều 9);</t>
  </si>
  <si>
    <t>- Xác nhận việc đăng ký hợp đồng lao động theo quy định tại khoản 3 Điều 50 của Luật Người lao động Việt Nam đi làm việc ở nước ngoài theo hợp đồng (Điều 10).</t>
  </si>
  <si>
    <t>Nghị định số 128/2025/ NĐ-CP quy định cụ thể Danh mục địa bàn cấp xã áp dụng mức lương tối thiểu (Phụ lục I); Thủ tục hành chính trong lĩnh vực nội vụ (Phụ lục II).</t>
  </si>
  <si>
    <t>(6) Lĩnh vực Tư pháp</t>
  </si>
  <si>
    <t>Nghị định 120/2025/NĐ-CP quy định nhiệm vụ, quyền hạn của Ủy ban nhân dân cấp xã trong các lĩnh vực:</t>
  </si>
  <si>
    <t>- Đăng ký hộ tịch, quản lý nhà nước về hộ tịch (Điều 4 và Điều 7);</t>
  </si>
  <si>
    <t>- Quản lý nuôi con nuôi (Điều 9);</t>
  </si>
  <si>
    <t>- Chứng thực (Điều 14);</t>
  </si>
  <si>
    <t>- Quản lý nhà nước về hòa giải ở cơ sở tại địa phương (Điều 18);</t>
  </si>
  <si>
    <t>- Giải quyết bồi thường trong trường hợp hành vi gây thiệt hại của Ủy ban nhân dân cấp huyện thuộc nhóm nhiệm vụ, quyền hạn của Ủy ban nhân dân cấp xã (Điều 19).</t>
  </si>
  <si>
    <t>Nghị định 120/2025/NĐ-CP quy định cụ thể thủ tục hành chính trong lĩnh vực hành chính tư pháp tại Phụ lục kèm theo.</t>
  </si>
  <si>
    <t>(7) Lĩnh vực Giáo dục và Đào tạo</t>
  </si>
  <si>
    <t>Nghị định 142/2025/NĐ-CP quy định nhiệm vụ, quyền hạn của Ủy ban nhân dân cấp xã trong các lĩnh vực:</t>
  </si>
  <si>
    <t>- Xét duyệt, thẩm định hồ sơ và lập danh sách cơ sở giáo dục mầm non, trẻ em mầm non, giáo viên mầm non được hưởng một số chí nh sách phát triển giáo dục mầm non (Điều 7);</t>
  </si>
  <si>
    <t>- Quản lý nhà nước về phổ cập giáo dục, xóa mù chữ (khoản 6 Điều 17);</t>
  </si>
  <si>
    <t>- Giải quyết về chính sách nội trú đối với học sinh, sinh viên học cao đẳng, trung cấp (Điều 32);</t>
  </si>
  <si>
    <t>- Ban hành kế hoạch thực hiện lộ trình nâng trình độ chuẩn được đào tạo của giáo viên mầm non, tiểu học, trung học cơ sở (Điều 33);</t>
  </si>
  <si>
    <t>- Giải quyết về chế độ cử tuyển đối với học sinh, sinh viên dân tộc thiểu số (Điều 34);</t>
  </si>
  <si>
    <t>- Giải quyết về chính sách miễn, giảm học phí, hỗ trợ chi phí học tập cho người học trong các cơ sở giáo dục (Điều 35);</t>
  </si>
  <si>
    <t>- Giải quyết về chính sách cho trẻ em nhà trẻ, học sinh, học viên ở vùng đồng bào dân tộc thiểu số và miền núi, vùng bãi ngang, ven biển và hải đảo và cơ sở giáo dục có trẻ em nhà trẻ, học sinh hưởng chính sách (Điều 36).</t>
  </si>
  <si>
    <t>Nghị định 142/2025/NĐ-CP quy định cụ thể một số trình tự, thủ tục trong lĩnh vực giáo dục có liên quan đến việc thực hiện nhiệm vụ, quyền hạn của Ủy ban nhân dân cấp xã về quản lý nhà nước đối với cơ sở giáo dục mầm non, tiểu học, trung học cơ sở, trung tâm học tập cộng đồng, trường phổ thông dân tộc bán trú (tại Phụ lục I kèm theo) ; mẫu văn bản đối với cơ sở giáo dục mầm non, cơ sở giáo dục phổ thông, trường chuyên biệt, cơ sở giáo dục thường xuyên (tại Phụ lục II kèm theo).</t>
  </si>
  <si>
    <t>(8) Lĩnh vực Khoa học và Công nghệ</t>
  </si>
  <si>
    <t>Nghị định 132/2025/NĐ-CP quy định một số nhiệm vụ, quyền hạn của Ủy ban nhân dân cấp xã trong lĩnh vực Khoa học, công nghệ, thông tin và truyền thông, cụ thể như sau:</t>
  </si>
  <si>
    <t>- Kiểm tra nhà nước về đo lường trong phạm vi địa bàn quản lý đối với phép đo, phương tiện đo, lượng của hàng đóng gói sẵn (Điều 4);</t>
  </si>
  <si>
    <t>- Quản lý nhà nước về chất lượng sản phẩm, hàng hóa (Điều 5);</t>
  </si>
  <si>
    <t>- Quản lý nhà nước về đầu tư ứng dụng công nghệ thông tin sử dụng nguồn vốn ngân sách nhà nước (Điều 6);</t>
  </si>
  <si>
    <t>- Cung cấp thông tin về chiến lược, kế hoạch, quy hoạch phát triển kinh tế - xã hội (Điều 7).</t>
  </si>
  <si>
    <t>Nghị định 132/2025/NĐ-CP quy định cụ thể trình tự, thủ tục thực hiện kiểm tra nhà nước về đo lường đối với phương tiện đo, phép đo, lượng của hàng đóng gói sẵn và các mẫu văn bản hành chí nh có liên quan tại phục lục kèm theo Nghị định này.</t>
  </si>
  <si>
    <t>(9) Lĩnh vực Văn hóa, Thể thao và Du lịch</t>
  </si>
  <si>
    <t>Nghị định 137/2025/NĐ-CP quy định một số nhiệm vụ, quyền hạn của Ủy ban nhân dân cấp xã trong lĩnh vực văn hóa, thể thao, du lịch, cụ thể:</t>
  </si>
  <si>
    <t>- Phê duyệt kế hoạch tổ chức ngày hưởng ứng quy mô cấp xã (Điều 5);</t>
  </si>
  <si>
    <t>- Tiếp nhận hồ sơ thông báo việc thành lập, sáp nhập, hợp nhất, chia, tách, giải thể, chấm dứt hoạt động thư viện (Điều 6);</t>
  </si>
  <si>
    <t>- Tiếp nhận thông báo tổ chức biểu diễn nghệ thuật, tổ chức cuộc thi, liên hoan các loại hình nghệ thuật biểu diễn, tổ chức cuộc thi người đẹp, người mẫu (Điều 7);</t>
  </si>
  <si>
    <t>- Tiếp nhận thông báo về việc chiếu phim công cộng (Điều 8);</t>
  </si>
  <si>
    <t>- Đề nghị công nhận khu du lịch cấp tỉnh (Điều 10);</t>
  </si>
  <si>
    <t>- Quản lý khai báo và hoạt động của cơ sở dịch vụ photocopy (Điều 11);</t>
  </si>
  <si>
    <t>- Tổ chức thực hiện chiến lược, chương trình, kế hoạch phát triển thông tin cơ sở ở địa phương và thực hiện chế độ thông tin, báo cáo, thống kê hoạt động thông tin cơ sở (Điều 12);</t>
  </si>
  <si>
    <t>- Cấp, sửa đổi, bổ sung, gia hạn, cấp lại, thu hồi Giấy chứng nhận đủ điều kiện hoạt động điểm cung cấp dịch vụ trò chơi điện tử công cộng (Điều 13).</t>
  </si>
  <si>
    <t>Nghị định 137/2025/NĐ-CP quy định cụ thể trình tự, thủ tục thực hiện các nhiệm vụ, quyền hạn của chí nh quyền địa phương 02 cấp (trong đó có nhiệm vụ, quyền hạn của Ủy ban nhân dân cấp xã) trong lĩnh vực văn hóa, thể thao, du lịch và các biểu mẫu văn bản hành chí nh có liên quan.</t>
  </si>
  <si>
    <t>(10) Lĩnh vực Dân tộc và Tôn giáo</t>
  </si>
  <si>
    <t>Nghị định 124/2025/NĐ-CP quy định một số nhiệm vụ, quyền hạn của Ủy ban nhân dân cấp xã trong lĩnh vực công tác dân tộc, tín ngưỡng, tôn giáo, cụ thể như sau:</t>
  </si>
  <si>
    <t>- Tiếp nhận thông báo tổ chức lễ hội tín ngưỡng định kỳ (Điều 14);</t>
  </si>
  <si>
    <t>- Tiếp nhận thông báo mở lớp bồi dưỡng về tôn giáo (Điều 15);</t>
  </si>
  <si>
    <t>- Tiếp nhận thông báo danh mục hoạt động tôn giáo (Điều 16);</t>
  </si>
  <si>
    <t>- Tiếp nhận thông báo tổ chức hội nghị của tổ chức tôn giáo, tổ chức tôn giáo trực thuộc (Điều 17);</t>
  </si>
  <si>
    <t>- Chấp thuận tổ chức đại hội của tổ chức tôn giáo, tổ chức tôn giáo trực thuộc, tổ chức được cấp giấy chứng nhận đăng ký hoạt động tôn giáo (Điều 18);</t>
  </si>
  <si>
    <t>- Chấp thuận tổ chức cuộc lễ, giảng đạo ngoài cơ sở tôn giáo, địa điểm hợp pháp (Điều 19);</t>
  </si>
  <si>
    <t>- Tiếp nhận thông báo về việc tổ chức quyên góp của cơ sở tín ngưỡng, tổ chức tôn giáo, tổ chức tôn giáo trực thuộc (Điều 20).</t>
  </si>
  <si>
    <t>Tại Phụ lục kèm theo Nghị định 124/2025/NĐ-CP quy định cụ thể trình tự, thủ tục, hồ sơ thực hiện nhiệm vụ được phân quyền, phân cấp, phân định thẩm quyền trong lĩnh vực công tác dân tộc, tín ngưỡng, tôn giáo, trong đó có các trì nh tự, thủ tục; hồ sơ hành chí nh và mẫu biểu văn bản hành chí nh thuộc trách nhiệm của Ủy ban nhân dân cấp xã như: Trình tự, thủ tục xác định xã khu vực III, II, I và thôn đặc biệt khó khăn thuộc vùng đồng bào dân tộc thiểu số và miền núi giai đoạn 2021 - 2025; Trình tự, thủ tục phê duyệt danh sách các dân tộc còn gặp nhiều khó khăn, có khó khăn đặc thù giai đoạn 2021 - 2025; Hồ sơ xác định các dân tộc còn gặp nhiều khó khăn, có khó khăn đặc thù giai đoạn 2021 - 2025; Trình tự, thủ tục công nhận, đưa ra khỏi danh sách và thay thế, bổ sung người có uy tín; Trình tự, thủ tục tiếp nhận thông báo tổ chức lễ hội tín ngưỡng định kỳ,…</t>
  </si>
  <si>
    <t>T</t>
  </si>
  <si>
    <t>Quản lý nội quy lao động (Đăng ký nội quy lao động của doanh nghiệp) - thực hiện theo Quyết định số 628/QĐ-BNV ngày 20/6/2025 của Bộ Nội Vụ</t>
  </si>
  <si>
    <t>Tiếp nhận hồ sơ (nội quy lao động) qua cổng thông tin Dịch vụ công trực tuyến hoặc trực tiếp đến cơ quan chuyên môn hoặc qua đường bưu điện</t>
  </si>
  <si>
    <t xml:space="preserve">Kiểm tra thành phần hồ sơ </t>
  </si>
  <si>
    <t>Thông báo và hướng dẫn người sử dụng lao động sửa đổi, bổ sung, đăng ký lại nội quy lao động (nếu nội dung nội quy lao động có quy định trái với pháp luật)</t>
  </si>
  <si>
    <t>Trả kết quả và quyết định công nhận</t>
  </si>
  <si>
    <t>Bộ hồ sơ đăng ký nội quy lao động</t>
  </si>
  <si>
    <t>Phiếu thông báo kết quả kiểm tra hồ sơ</t>
  </si>
  <si>
    <t>Phiếu quyết định công nhận</t>
  </si>
  <si>
    <t>Hàng ngày</t>
  </si>
  <si>
    <t>Quyết định duyệt hồ sơ</t>
  </si>
  <si>
    <t>Trưởng phòng</t>
  </si>
  <si>
    <t>BẢN TỰ ĐÁNH GIÁ, XẾP LOẠI CỦA CÁ NHÂN</t>
  </si>
  <si>
    <t>Quý …., Năm ….</t>
  </si>
  <si>
    <t>Họ và tên:…………………………..…....................................... Ngày sinh: ………………………........</t>
  </si>
  <si>
    <t>Chức vụ Đảng: ……………………………………………………………….……………………………….</t>
  </si>
  <si>
    <t>Chức vụ chính quyền: ………………………………………………………..………………………………</t>
  </si>
  <si>
    <t>Chức vụ đoàn thể: …………………………………………………………………………….………………</t>
  </si>
  <si>
    <t>Đơn vị công tác: ……………………………...……………………………………………….………………</t>
  </si>
  <si>
    <t>I. Tự đánh giá kết quả thực hiện nhiệm vụ</t>
  </si>
  <si>
    <t>Trên cơ sở nhiệm vụ được giao, cá nhân tự đánh giá về kết quả thực hiện nhiệm vụ theo quý như sau:</t>
  </si>
  <si>
    <t>I</t>
  </si>
  <si>
    <t>NHÓM TIÊU CHÍ CHUNG (30 ĐIỂM) - Các tiêu chí thực hiện theo Quy định số 366-QĐ/TW của Bộ Chính trị</t>
  </si>
  <si>
    <t>Tiêu chí / Nội dung</t>
  </si>
  <si>
    <t>Đảm bảo</t>
  </si>
  <si>
    <t>(Đánh dấu x)</t>
  </si>
  <si>
    <t>Không đảm bảo (Đánh dấu x)</t>
  </si>
  <si>
    <t>Điểm tối đa</t>
  </si>
  <si>
    <t>Điểm đạt (Chấm tối đa nếu đảm bảo; Chấm 0 điểm nếu không đảm bảo)</t>
  </si>
  <si>
    <r>
      <t>Về phẩm chất chính trị, đạo đức, lối sống, thực hiện trách nhiệm nêu</t>
    </r>
    <r>
      <rPr>
        <sz val="11"/>
        <color theme="1"/>
        <rFont val="Calibri"/>
        <family val="2"/>
        <scheme val="minor"/>
      </rPr>
      <t xml:space="preserve"> </t>
    </r>
    <r>
      <rPr>
        <b/>
        <sz val="11"/>
        <color theme="1"/>
        <rFont val="Calibri"/>
        <family val="2"/>
        <scheme val="minor"/>
      </rPr>
      <t>gương</t>
    </r>
  </si>
  <si>
    <t>1.1</t>
  </si>
  <si>
    <t>Tuyệt đối trung thành với Đảng, Tổ quốc và Nhân dân; kiên định chủ nghĩa Mác - Lênin, tư tưởng Hồ Chí Minh, mục tiêu độc lập dân tộc và chủ nghĩa xã hội. Có lập trường, quan điểm, bản lĩnh chính trị vững vàng; kiên quyết bảo vệ nền tảng tư tưởng, Cương lĩnh chính trị, đường lối của Đảng, Hiến pháp, pháp luật của Nhà nước; đấu tranh phản bác các quan điểm sai trái, thù địch, các biểu hiện suy thoái, "tự diễn biến", "tự chuyển hóa".</t>
  </si>
  <si>
    <t>1.2</t>
  </si>
  <si>
    <t>Có tinh thần yêu nước sâu sắc, tận tụy phục vụ Nhân dân, sâu sát cơ sở, luôn hành động vì lợi ích của Nhân dân. Đặt lợi ích của Đảng, quốc gia - dân tộc, Nhân dân, tập thể lên trên lợi ích cá nhân, sẵn sàng hy sinh vì sự nghiệp cách mạng của Đảng, vì độc lập, tự do của Tổ quốc, vì hạnh phúc của Nhân dân.</t>
  </si>
  <si>
    <t>1.3</t>
  </si>
  <si>
    <t>Chấp hành nghiêm chủ trương, đường lối, nghị quyết, chỉ thị, quy định, nguyên tắc tổ chức, kỷ luật của Đảng, nhất là nguyên tắc tập trung dân chủ, tự phê bình và phê bình; chấp hành nghiêm pháp luật của Nhà nước và quy định của cơ quan, đơn vị. Tuyệt đối chấp hành sự phân công của tổ chức, yên tâm công tác và hoàn thành tốt mọi nhiệm vụ được giao.</t>
  </si>
  <si>
    <t>1.4</t>
  </si>
  <si>
    <t>Có tinh thần tự giác, trách nhiệm cao trong nghiên cứu, học tập chủ nghĩa Mác - Lênin, tư tưởng Hồ Chí Minh, các nghị quyết, chỉ thị của Đảng và các chương trình bồi dưỡng, cập nhật kiến thức mới nhằm nâng cao trình độ về mọi mặt, đáp ứng yêu cầu, nhiệm vụ.</t>
  </si>
  <si>
    <t>1.5</t>
  </si>
  <si>
    <t>Có phẩm chất đạo đức, lối sống trong sáng, trung thực, khiêm tốn, chân thành, giản dị; cần, kiệm, liêm, chính, chí công vô tư; chấp hành nghiêm quy định về chuẩn mực đạo đức cách mạng của cán bộ, đảng viên trong giai đoạn mới, trách nhiệm nêu gương; không vi phạm Quy định về những điều đảng viên không được làm. Không né tránh công việc, chạy theo thành tích; không vi phạm đạo đức, lối sống đến mức bị xử lý kỷ luật.</t>
  </si>
  <si>
    <t>1.6</t>
  </si>
  <si>
    <t>Không tham vọng quyền lực; không chạy chức, chạy quyền; không tham nhũng, lãng phí, cơ hội, vụ lợi, cục bộ, lợi ích nhóm; không để gia đình, người thân và người khác lợi dụng chức vụ, vị trí công tác để trục lợi. Không có biểu hiện suy thoái về tư tưởng chính trị, đạo đức, lối sống, những biểu hiện "tự diễn biến", "tự chuyển hóa" trong nội bộ. Kiên quyết đấu tranh chống quan liêu, cửa quyền, tham nhũng, xa hoa, lãng phí, tiêu cực, chủ nghĩa cá nhân, lối sống cơ hội, thực dụng, bè phái, lợi ích nhóm, nói không đi đôi với làm.</t>
  </si>
  <si>
    <t>1.7</t>
  </si>
  <si>
    <t>Có uy tín cao, tiêu biểu về phẩm chất đạo đức và phong cách công tác; là trung tâm đoàn kết, thương yêu đồng chí, đồng nghiệp.</t>
  </si>
  <si>
    <t>1.8</t>
  </si>
  <si>
    <t>Có tinh thần chủ động, đổi mới sáng tạo; phấn đấu vì mục tiêu phát triển của cơ quan, đơn vị, đóng góp vào mục tiêu chung của đất nước.</t>
  </si>
  <si>
    <t>1.9</t>
  </si>
  <si>
    <t>Thực hiện việc kê khai và công khai tài sản, thu nhập theo quy định. Báo cáo đầy đủ, trung thực, cung cấp thông tin chính xác, khách quan về những nội dung liên quan đến việc thực hiện chức trách, nhiệm vụ được giao và hoạt động của cơ quan, tổ chức, đơn vị với cấp trên khi được yêu cầu.</t>
  </si>
  <si>
    <r>
      <t>Tư duy đổi mới, chiến lược, khát vọng cống hiến, dám nghĩ,</t>
    </r>
    <r>
      <rPr>
        <sz val="11"/>
        <color theme="1"/>
        <rFont val="Calibri"/>
        <family val="2"/>
        <scheme val="minor"/>
      </rPr>
      <t xml:space="preserve"> </t>
    </r>
    <r>
      <rPr>
        <b/>
        <sz val="11"/>
        <color theme="1"/>
        <rFont val="Calibri"/>
        <family val="2"/>
        <scheme val="minor"/>
      </rPr>
      <t>dám làm</t>
    </r>
  </si>
  <si>
    <t>2.1</t>
  </si>
  <si>
    <t>Có tư duy đổi mới, tầm nhìn chiến lược, khả năng lãnh đạo, chỉ đạo thích ứng với sự phát triển của thời đại và xu thế toàn cầu hóa; phương pháp làm việc khoa học, nhạy bén chính trị; có năng lực cụ thể hóa trong lãnh đạo, chỉ đạo cơ quan, đơn vị thực hiện và hoàn thành tốt chức năng, nhiệm vụ được giao.</t>
  </si>
  <si>
    <t>2.2</t>
  </si>
  <si>
    <t>Luôn bám sát thực tiễn, có nhiều cách làm hay, sáng tạo, đạt hiệu quả cao trong lãnh đạo, chỉ đạo, tổ chức thực hiện nhiệm vụ; xây dựng cấp ủy, tổ chức đảng trong sạch, vững mạnh, cơ quan, đơn vị vững mạnh toàn diện.</t>
  </si>
  <si>
    <t>2.3</t>
  </si>
  <si>
    <t>Nói đi đôi với làm, dám nghĩ, dám làm, dám chịu trách nhiệm, dám đột phá vì lợi ích chung. Có khả năng phân tích, dự báo tình hình, phát hiện những khó khăn, bất cập, thời cơ, thuận lợi trong thực tiễn; đề xuất hoặc quyết định những giải pháp phù hợp, kịp thời, hiệu quả.</t>
  </si>
  <si>
    <t>2.4</t>
  </si>
  <si>
    <t>Có khát vọng phấn đấu, cống hiến; có khả năng quy tụ và phát huy được sức mạnh của tập thể, cá nhân trong cơ quan, đơn vị và các cơ quan, đơn vị có liên quan.</t>
  </si>
  <si>
    <t>3. Về tự phê bình và phê bình, tự soi, tự sửa, khắc phục hạn chế, khuyết điểm</t>
  </si>
  <si>
    <t>3.1</t>
  </si>
  <si>
    <t>Chủ động, nghiêm túc thực hiện tự phê bình và phê bình, có tinh thần cầu thị và tiếp thu phản biện, góp ý.</t>
  </si>
  <si>
    <t>3.2</t>
  </si>
  <si>
    <t>Có kế hoạch rõ ràng và quyết liệt trong khắc phục hạn chế, khuyết điểm đã được chỉ ra.</t>
  </si>
  <si>
    <t>3.3</t>
  </si>
  <si>
    <t>Kết quả khắc phục hoàn thành từ ≥ 80% nội dung, có tiến bộ rõ, được tổ chức đánh giá tốt; không để tái diễn tồn tại.</t>
  </si>
  <si>
    <t>3.4</t>
  </si>
  <si>
    <t>Tự soi, tự sửa trên tinh thần trách nhiệm chính trị cao, không né tránh, không đổ lỗi.</t>
  </si>
  <si>
    <t>Tổng (A) =</t>
  </si>
  <si>
    <t>B</t>
  </si>
  <si>
    <t>KẾT QUẢ THỰC HIỆN NHIỆM VỤ ĐƯỢC GIAO (70 ĐIỂM)</t>
  </si>
  <si>
    <t>Mục tiêu, nhiệm vụ đề ra</t>
  </si>
  <si>
    <t>Kết quả sản phẩm thực tế</t>
  </si>
  <si>
    <t>Điểm KPI</t>
  </si>
  <si>
    <t>(%)</t>
  </si>
  <si>
    <t>Điểm đạt</t>
  </si>
  <si>
    <t>(= Điểm KPI x Điểm tối đa)</t>
  </si>
  <si>
    <t>Trục (1) - THỰC HIỆN MỤC TIÊU PHÁT TRIỂN KINH TẾ - XÃ HỘI VÀ NHIỆM VỤ CHÍNH TRỊ ĐƯỢC GIAO (25 ĐIỂM)</t>
  </si>
  <si>
    <t>- Tốc độ tăng trưởng kinh tế GDP/GRDP</t>
  </si>
  <si>
    <t>- Thu ngân sách</t>
  </si>
  <si>
    <t>- Thu nhập bình quân đầu người</t>
  </si>
  <si>
    <t>- Tỉ lệ giải ngân vốn đầu tư công</t>
  </si>
  <si>
    <t>- Giảm tỉ lệ hộ nghèo</t>
  </si>
  <si>
    <t>- Mức độ hài lòng của người dân, doanh nghiệp</t>
  </si>
  <si>
    <t>- Hoàn thành nhiệm vụ chính trị được giao</t>
  </si>
  <si>
    <t>- Các nội dung khác (nếu có)</t>
  </si>
  <si>
    <t>Trục (2) - HOÀN THIỆN THỂ CHẾ, ĐẨY MẠNH PHÂN CẤP, PHÂN QUYỀN GẮN VỚI KIỂM TRA, GIÁM SÁT (10 ĐIỂM)</t>
  </si>
  <si>
    <t>- Ban hành kế hoạch, chương trình hành động thực hiện các nghị quyết, chỉ thị, kết luận theo phân cấp</t>
  </si>
  <si>
    <t>- Triển khai, quán triệt chính sách phân cấp</t>
  </si>
  <si>
    <t>- Giám sát thực hiện phân quyền</t>
  </si>
  <si>
    <t>- Tỉ lệ hồ sơ giải quyết đúng hạn</t>
  </si>
  <si>
    <t>- Chỉ số cải cách hành chính (PAR Index)</t>
  </si>
  <si>
    <t>- Tổ chức tiếp dân định kỳ hằng tháng</t>
  </si>
  <si>
    <t>- Giải quyết 100% đơn, thư thuộc trách nhiệm, không để vượt cấp, phát sinh kéo dài</t>
  </si>
  <si>
    <t>- Nội dung khác (nếu có)</t>
  </si>
  <si>
    <t>Trục (3) - THÚC ĐẨY PHÁT TRIỂN KHOA HỌC, CÔNG NGHỆ, ĐỔI MỚI SÁNG TẠO VÀ CHUYỂN ĐỔI SỐ (10 ĐIỂM)</t>
  </si>
  <si>
    <t>- Triển khai chương trình, đề án chuyển đổi số</t>
  </si>
  <si>
    <t>- Ứng dụng khoa học công nghệ, đổi mới sáng tạo trong quản lý hành chính</t>
  </si>
  <si>
    <t>- Tỉ lệ dịch vụ công trực tuyến</t>
  </si>
  <si>
    <t>Trục (4) - XÂY DỰNG ĐẢNG VÀ HỆ THỐNG CHÍNH TRỊ TRONG SẠCH, VỮNG MẠNH; GIỮ GÌN ĐOÀN KẾT, THỐNG NHẤT NỘI BỘ; PHÒNG, CHỐNG THAM NHŨNG, LÃNG PHÍ, TIÊU CỰC (25 ĐIỂM)</t>
  </si>
  <si>
    <t>- Xây dựng, củng cố TCCSĐ (thành lập mới, sắp xếp, kiện toàn các tổ chức đảng)</t>
  </si>
  <si>
    <t>- Tỷ lệ kết nạp đảng viên mới</t>
  </si>
  <si>
    <t>- Triển khai sinh hoạt, quán triệt định kỳ</t>
  </si>
  <si>
    <t>- Việc sắp xếp, tinh gọn tổ chức bộ máy và vận hành mô hình chính quyền 03 cấp hoạt động hiệu năng, hiệu lực, hiệu quả</t>
  </si>
  <si>
    <t>Trục (5) - PHÁT TRIỂN VĂN HÓA, CON NGƯỜI, BẢO ĐẢM AN SINH XÃ HỘI, NÂNG CAO ĐỜI SỐNG NHÂN DÂN (10 ĐIỂM)</t>
  </si>
  <si>
    <t>- Triển khai các chương trình, đề án, phong trào phát triển văn hóa, xây dựng con người và hệ giá trị văn hóa, con người Việt Nam</t>
  </si>
  <si>
    <t>- Tỉ lệ trường đạt chuẩn quốc gia, phổ cập giáo dục</t>
  </si>
  <si>
    <t>- Tỉ lệ bao phủ bảo hiểm y tế, chất lượng chăm sóc sức khỏe Nhân dân</t>
  </si>
  <si>
    <t>- Tỉ lệ lao động qua đào tạo; số việc làm mới</t>
  </si>
  <si>
    <t>- Thực hiện chính sách đối với người có công, đối tượng bảo trợ xã hội, giảm nghèo bền vững</t>
  </si>
  <si>
    <t>- Xây dựng nông thôn mới,</t>
  </si>
  <si>
    <t>- Bảo tồn, phát huy giá trị di sản, bản sắc văn hóa dân tộc</t>
  </si>
  <si>
    <t>Trục (6) - CỦNG CỐ QUỐC PHÒNG, AN NINH, GIỮ VỮNG ỔN ĐỊNH CHÍNH TRỊ - XÃ HỘI, NÂNG CAO HIỆU QUẢ ĐỐI NGOẠI VÀ HỘI NHẬP QUỐC TẾ (10 ĐIỂM)</t>
  </si>
  <si>
    <t>- Xây dựng nền quốc phòng toàn dân, thế trận an ninh nhân dân vững chắc</t>
  </si>
  <si>
    <t>- Giữ vững an ninh chính trị, trật tự an toàn xã hội;</t>
  </si>
  <si>
    <t>không để hình thành "điểm nóng", bị động, bất ngờ</t>
  </si>
  <si>
    <t>- Hoàn thành chỉ tiêu tuyển quân, huấn luyện, diễn tập khu vực phòng thủ</t>
  </si>
  <si>
    <t>- Tỷ lệ tai nạn giao thông, tệ nạn xã hội; đấu tranh phòng, chống tội phạm, ma túy</t>
  </si>
  <si>
    <t>- Triển khai hiệu quả công tác đối ngoại, hợp tác quốc tế theo phân cấp, thu hút đầu tư nước ngoài (FDI), xúc tiến thương mại, du lịch, hội nhập quốc tế</t>
  </si>
  <si>
    <t>- Bảo đảm an ninh biên giới, an ninh kinh tế, an ninh mạng, an ninh tôn giáo, dân tộc</t>
  </si>
  <si>
    <t>TỔNG (B) =</t>
  </si>
  <si>
    <t>TỔNG (A+ B) =</t>
  </si>
  <si>
    <t>II. Tự đề xuất xếp loại mức chất lượng:….................................................................................</t>
  </si>
  <si>
    <t>(Theo 04 mức: - Hoàn thành xuất sắc nhiệm vụ, 2- Hoàn thành tốt nhiệm vụ, 3- Hoàn thành nhiệm vụ và 4- Không hoàn thành nhiệm vụ)</t>
  </si>
  <si>
    <t>CÁ NHÂN TỰ ĐÁNH GIÁ</t>
  </si>
  <si>
    <t>(Ký, ghi rõ họ tên)</t>
  </si>
  <si>
    <t>III. Nhận xét, đánh giá của cấp có thẩm quyền</t>
  </si>
  <si>
    <t>- Chấm điểm: ….........................…........................................................................................</t>
  </si>
  <si>
    <t>- Đề xuất xếp loại: ….............................................................................................................</t>
  </si>
  <si>
    <t>- Mức độ đáp ứng đối với các mục tiêu, nhiệm vụ then chốt: ..............................................</t>
  </si>
  <si>
    <t>………………………………………………………………………………………………………...</t>
  </si>
  <si>
    <t>XÁC NHẬN CỦA BAN THƯỜNG VỤ TỈNH ỦY, THÀNH ỦY, ĐẢNG ỦY TRỰC THUỘC TRUNG ƯƠNG HOẶC TẬP THỂ LÃNH ĐẠO CƠ QUAN, ĐƠN VỊ</t>
  </si>
  <si>
    <t>(Xác lập thời điểm, ký, ghi rõ họ tên và đóng dấu)</t>
  </si>
  <si>
    <t>NHIỆM VỤ ĐỀ RA KẾ HOẠCH</t>
  </si>
  <si>
    <t>THỰC TẾ TRIỂN KHAI</t>
  </si>
  <si>
    <t>Số lượng quy đổi</t>
  </si>
  <si>
    <t>KPI</t>
  </si>
  <si>
    <t>(Số lượng)</t>
  </si>
  <si>
    <t>(Chất lượng)</t>
  </si>
  <si>
    <t>(Tiến độ)</t>
  </si>
  <si>
    <t>Lãnh đạo, chỉ đạo, điều hành</t>
  </si>
  <si>
    <t>Thực tế hoàn thành</t>
  </si>
  <si>
    <t>Quy đổi</t>
  </si>
  <si>
    <t>Tổng</t>
  </si>
  <si>
    <t>Từ bảng trên suy ra:</t>
  </si>
  <si>
    <t>KẾT QUẢ THỰC HIỆN NHIỆM VỤ (KPI)</t>
  </si>
  <si>
    <t xml:space="preserve">Vị trí: </t>
  </si>
  <si>
    <t xml:space="preserve">Đơn vị công tác: </t>
  </si>
  <si>
    <t>Phòng công tác xã hội</t>
  </si>
  <si>
    <t>Tiến độ</t>
  </si>
  <si>
    <t>A =</t>
  </si>
  <si>
    <t> B =</t>
  </si>
  <si>
    <t> C =</t>
  </si>
  <si>
    <t> D =</t>
  </si>
  <si>
    <r>
      <t xml:space="preserve">=&gt; </t>
    </r>
    <r>
      <rPr>
        <b/>
        <sz val="11"/>
        <color theme="1"/>
        <rFont val="Times New Roman"/>
        <family val="1"/>
      </rPr>
      <t>KPI = (A+B+C+D)/4 =</t>
    </r>
  </si>
  <si>
    <r>
      <t>Như vậy:</t>
    </r>
    <r>
      <rPr>
        <b/>
        <i/>
        <sz val="11"/>
        <color theme="1"/>
        <rFont val="Times New Roman"/>
        <family val="1"/>
      </rPr>
      <t xml:space="preserve"> </t>
    </r>
    <r>
      <rPr>
        <b/>
        <sz val="11"/>
        <color theme="1"/>
        <rFont val="Times New Roman"/>
        <family val="1"/>
      </rPr>
      <t xml:space="preserve">Tổng điểm = 30 + %KPI x 70 = </t>
    </r>
  </si>
  <si>
    <t>điểm</t>
  </si>
  <si>
    <t>DANH MỤC CÔNG VIỆC UBND</t>
  </si>
  <si>
    <t>DANH MỤC CÔNG VIỆC PHÒNG VĂN HÓA XÃ HỘI</t>
  </si>
  <si>
    <t>Phó trưởng phòng</t>
  </si>
  <si>
    <t>HĐKCT</t>
  </si>
  <si>
    <t>HĐ 111</t>
  </si>
  <si>
    <t>Thực hiện các nhiệm vụ khác do cấp trên phân công</t>
  </si>
  <si>
    <t>Ủy ban nhân dân xã, Chủ tịch UBND xã phân công.</t>
  </si>
  <si>
    <t>Trưởng phòng phân công.</t>
  </si>
  <si>
    <t>Lãnh đạo cơ quan phân công</t>
  </si>
  <si>
    <t>Tổng hợp lịch công tác tuần, tháng, quý và Chương trình công tác năm của Phòng;</t>
  </si>
  <si>
    <t>Tham mưu, tổng hợp báo cáo tháng, quý, năm của phòng; báo cáo Chỉ thị, Nghị quyết, Nghị định, Thông tư, Đề án theo lĩnh vực được giao.</t>
  </si>
  <si>
    <t>Trực tiếp hoặc ủy quyền cho cấp phó giải quyết đơn thư, phải khiếu nại, tố cáo thuộc lĩnh vực phụ trách.</t>
  </si>
  <si>
    <t>Làm chủ tài khoản, quản lý tài chính của phòng; tài sản của cơ quan theo quy định</t>
  </si>
  <si>
    <t>Tổ chức hành chính, sự nghiệp nhà nước;</t>
  </si>
  <si>
    <t>Phụ trách Lĩnh vực Nội vụ, gồm:</t>
  </si>
  <si>
    <t xml:space="preserve">Chính quyền địa phương, địa giới đơn vị hành chính; </t>
  </si>
  <si>
    <t xml:space="preserve">Cán bộ, công chức, viên chức và công vụ; </t>
  </si>
  <si>
    <t xml:space="preserve">Thi đua, khen thưởng; </t>
  </si>
  <si>
    <t xml:space="preserve">Văn thư, lưu trữ nhà nước; </t>
  </si>
  <si>
    <t xml:space="preserve"> Phụ trách công tác Công đoàn và vệ sinh cơ quan</t>
  </si>
  <si>
    <t xml:space="preserve">Quản lý con dấu của Phòng Văn hóa xã hội. </t>
  </si>
  <si>
    <t>lao động, tiền lương;</t>
  </si>
  <si>
    <t>an toàn, vệ sinh lao động.</t>
  </si>
  <si>
    <t>Phụ trách công tác tổ chức, nhân sự, chế độ chính sách và cơ sở vật chất giáo dục.</t>
  </si>
  <si>
    <t>Công tác tổ chức bộ máy trường học.</t>
  </si>
  <si>
    <t>Biên chế, hợp đồng giáo viên.</t>
  </si>
  <si>
    <t xml:space="preserve">Tuyển dụng, tiếp nhận, điều động giáo viên. </t>
  </si>
  <si>
    <t xml:space="preserve">Thi đua, khen thưởng ngành giáo dục. </t>
  </si>
  <si>
    <t>Đánh giá viên chức, người đứng đầu cơ sở giáo dục.</t>
  </si>
  <si>
    <t xml:space="preserve">Chế độ chính sách giáo viên, học sinh. </t>
  </si>
  <si>
    <t>Cơ sở vật chất trường học.</t>
  </si>
  <si>
    <t xml:space="preserve">Chương trình mục tiêu, đầu tư xây dựng trường học. </t>
  </si>
  <si>
    <t>Khiếu nại, tố cáo, kiểm tra, thanh tra lĩnh vực giáo dục.</t>
  </si>
  <si>
    <t>Tài chính, ngân sách giáo dục.</t>
  </si>
  <si>
    <t>Chuyển đổi số, cơ sở dữ liệu ngành.</t>
  </si>
  <si>
    <t>Phụ trách Lĩnh vực Giáo dục và Đào tạo, gồm: Giáo dục mầm non; Giáo dục phổ thông (giáo dục tiểu học và giáo dục trung học cơ sở);</t>
  </si>
  <si>
    <t xml:space="preserve">Phụ trách công tác chuyên môn giáo dục: Theo dõi hoạt động chuyên môn của 11 trường học. Giáo dục mầm non. Giáo dục tiểu học. Giáo dục trung học cơ sở. </t>
  </si>
  <si>
    <t xml:space="preserve">Phổ cập giáo dục, xóa mù chữ. </t>
  </si>
  <si>
    <t>Công tác học sinh, an toàn trường học, phòng chống đuối nước.</t>
  </si>
  <si>
    <t xml:space="preserve">Hội khỏe Phù Đổng, các hội thi ngành giáo dục. </t>
  </si>
  <si>
    <t>Công tác khuyến học, xã hội học tập.</t>
  </si>
  <si>
    <t>Tổng hợp báo cáo chuyên môn ngành giáo dục.</t>
  </si>
  <si>
    <t>Chất lượng giáo dục, các kỳ khảo sát, thi tuyển sinh.</t>
  </si>
  <si>
    <t xml:space="preserve">Công tác bảo trợ xã hội; </t>
  </si>
  <si>
    <t>Phòng chống tệ nạn xã hội;</t>
  </si>
  <si>
    <t>Bảo hiểm y tế; bảo hiểm xã hội;</t>
  </si>
  <si>
    <t>Văn hóa; gia đình; du lịch; quảng cáo; phát thanh truyền hình; báo chí.</t>
  </si>
  <si>
    <t>Du lịch; quảng cáo; phát thanh truyền hình; báo chí.</t>
  </si>
  <si>
    <t xml:space="preserve">Y tế dự phòng; khám bệnh, chữa bệnh, phục hồi chức năng; </t>
  </si>
  <si>
    <t xml:space="preserve">Bà mẹ, trẻ em; dân số; </t>
  </si>
  <si>
    <t>Phòng, chống tệ nạn xã hội (không bao gồm cai nghiện ma túy và quản lý sau cai nghiện ma túy);</t>
  </si>
  <si>
    <t xml:space="preserve">Y dược cổ truyền; dược; mỹ phẩm; </t>
  </si>
  <si>
    <t>An toàn thực phẩm; thiết bị y tế.</t>
  </si>
  <si>
    <t>Thiết bị y tế.</t>
  </si>
  <si>
    <t>Công tác thể dục, thể thao;</t>
  </si>
  <si>
    <t xml:space="preserve">Thông tin cơ sở; </t>
  </si>
  <si>
    <t>Thông tin đối ngoại;</t>
  </si>
  <si>
    <t>Quản lý Trang thông tin điện tử.</t>
  </si>
  <si>
    <t xml:space="preserve">hội, tổ chức phi chính phủ; </t>
  </si>
  <si>
    <t>thanh niên;</t>
  </si>
  <si>
    <t xml:space="preserve">việc làm; </t>
  </si>
  <si>
    <t xml:space="preserve">Người có công;  </t>
  </si>
  <si>
    <t>bình đẳng giới;</t>
  </si>
  <si>
    <t>Phụ trách Lĩnh vực Xã hội - Lao động:</t>
  </si>
  <si>
    <t>Phụ trách Lĩnh vực Y tế</t>
  </si>
  <si>
    <t>Phụ trách Lĩnh vực Văn hóa - Thông tin;</t>
  </si>
  <si>
    <t>Phụ trách công tác kế toán của cơ quan.</t>
  </si>
  <si>
    <t>C: Chịu trách nhiệm chính cho cả phòng</t>
  </si>
  <si>
    <t>C1: Chịu trách nhiệm cho nhóm công việc được phân công</t>
  </si>
  <si>
    <t>T: Tham gia trực tiếp và chịu trách nhiệm cá nhân</t>
  </si>
  <si>
    <t>H: Cung cấp thông tin, hỗ trợ khi rảnh</t>
  </si>
  <si>
    <t>I.</t>
  </si>
  <si>
    <t>Giới thiệu tài liệu</t>
  </si>
  <si>
    <t>II.</t>
  </si>
  <si>
    <t>Chức năng</t>
  </si>
  <si>
    <t>Hoạt động lớn</t>
  </si>
  <si>
    <t>Xây dựng và ban hành Giấy mời, văn bản có tính chất đơn giản</t>
  </si>
  <si>
    <t>Tiếp nhận, chuyển tiếp văn thư, lưu trữ của phòng, đơn vị</t>
  </si>
  <si>
    <t xml:space="preserve"> Xây dựng chương trình công tác tháng, quý, năm của phòng </t>
  </si>
  <si>
    <t>Công tác thủ quỹ của cơ quan (Phụ trách quỹ phòng, đơn vị).</t>
  </si>
  <si>
    <t>Công khai các Thủ tục hành chính theo quyết định công bố của cấp có thẩm quyền</t>
  </si>
  <si>
    <t>Ghi biên bản các cuộc họp của phòng, đơn vị, cơ quan</t>
  </si>
  <si>
    <t>Thẩm tra, kiểm tra thể thức, trình tự thủ tục các văn bản trước khi ký ban hành</t>
  </si>
  <si>
    <t>Tiếp nhận, vào sổ, đăng ký các loại công văn đi, công văn đến theo quy định, chuyển văn bản trên hệ thống văn bản điện tử VNPT-Ioffice, qua bưu điện; chuyển báo chí, tài liệu cho lãnh đạo và chuyển công văn giấy tờ đi cho các cơ quan, đơn vị theo quy định, quản lý con dấu</t>
  </si>
  <si>
    <t xml:space="preserve">Thực hiện chế độ báo cáo thường xuyên, đột xuất theo quy định (Xây dựng báo cáo tháng, quý năm; xây dựng kế hoạch hàng năm của cơ quan). </t>
  </si>
  <si>
    <t>Công tác cán bộ công chức (nâng lương trước hạn, điều động, bổ nhiệm, quy hoạch...)</t>
  </si>
  <si>
    <t>Chế độ chính sách cho người hoạt động không chuyên trách xã, xóm</t>
  </si>
  <si>
    <t>Đánh giá, xếp loại, thi đua, khen thưởng</t>
  </si>
  <si>
    <t>Cải cách hành chính (kế hoạch, báo cáo, chấm điểm, các nhiệm vụ khác về CCHC)</t>
  </si>
  <si>
    <t>Công tác viên chức  (đánh giá, xếp loại viên chức, nâng lương trước thời hạn cho viên chức, duyệt quỹ lương viên chức, quy hoạch, điều động, bổ nhiệm...)</t>
  </si>
  <si>
    <t>Chỉ đơn thuần nhận</t>
  </si>
  <si>
    <t>Đây là điểm chuẩn (điểm thấp nhất)</t>
  </si>
  <si>
    <t>Việc tương đối khó do phải xem nội quy có phù hợp với luật</t>
  </si>
  <si>
    <t>Việc này tương đối dễ nhưng do phải hướng dẫn đi hướng dẫn lại nên mức độ mệt mỏi khá cao</t>
  </si>
  <si>
    <t>Việc này dễ</t>
  </si>
  <si>
    <t>Phổ cập giáo dục, xóa mù chữ (khoản 8 Điều 5 Luật Giáo dục 2019)</t>
  </si>
  <si>
    <t>Điều tra, khảo sát và lập danh sách</t>
  </si>
  <si>
    <t>Tổ chức dạy và học</t>
  </si>
  <si>
    <t>Phối hợp với gia đình, chính quyền địa phương vận động học sinh đến trường, hạn chế tối đa tình trạng bỏ học.</t>
  </si>
  <si>
    <t>Triển khai các lớp giáo dục bắt buộc (tiểu học, THCS), phổ cập mầm non 5 tuổi và các lớp xóa mù chữ (giai đoạn 1 và giai đoạn 2).</t>
  </si>
  <si>
    <t>Bố trí đủ giáo viên đạt chuẩn chuyên môn, nghiệp vụ để trực tiếp giảng dạy tại các lớp phổ cập hoặc lớp học cộng đồng</t>
  </si>
  <si>
    <t>Chuẩn bị điều kiện về cơ sở vật chất và nhân lực</t>
  </si>
  <si>
    <t>Chuẩn bị phòng học và thiết bị: Kiểm tra, đảm bảo tỷ lệ phòng học/lớp, bàn ghế, đồ dùng tối thiểu, sách giáo khoa và các điều kiện về nước sạch, nhà vệ sinh, sân chơi.</t>
  </si>
  <si>
    <t>Phân công giáo viên hoặc nhân viên phụ trách theo dõi sâu sát từng tổ dân phố, thôn, bản để nắm bắt tình hình học tập của người dân.</t>
  </si>
  <si>
    <t>Kiểm tra, đánh giá và công nhận đạt chuẩn</t>
  </si>
  <si>
    <t>Tự kiểm tra, tổng hợp số liệu và hoàn thiện hồ sơ đề nghị công nhận đạt chuẩn theo lộ trình hàng năm (chốt số liệu xã trước ngày 30/9)</t>
  </si>
  <si>
    <t xml:space="preserve"> Chuẩn bị các minh chứng, báo cáo để đón đoàn kiểm tra, công nhận từ cấp huyện, cấp tỉnh và Bộ Giáo dục và Đào tạo</t>
  </si>
  <si>
    <t>Củng cố và duy trì kết quả sau phổ cập / sau xóa mù chữ</t>
  </si>
  <si>
    <t>Tổ chức các hoạt động giáo dục tiếp tục sau khi biết chữ (chống tái mù chữ)</t>
  </si>
  <si>
    <t>Triển khai các chế độ, chính sách hỗ trợ cho người học chương trình xóa mù chữ và đội ngũ làm công tác phổ cập theo quy định mới</t>
  </si>
  <si>
    <t>Xây dựng kế hoạch dài hạn và hàng năm phát triển giáo dục mầm non, tiểu học, THCS phù hợp với quy hoạch tổng thể của địa phương.</t>
  </si>
  <si>
    <t>Hướng dẫn và đề xuất lên cấp cao hơn về quyết định thành lập, cho phép thành lập, sáp nhập, chia tách, giải thể hoặc đình chỉ hoạt động giáo dục đối với nhóm trẻ, lớp mẫu giáo độc lập</t>
  </si>
  <si>
    <t>Tổ chức xây dựng trường đạt chuẩn quốc gia tại địa bàn.</t>
  </si>
  <si>
    <t>Theo dõi giám sát công tác tuyển sinh đầu cấp (mầm non, lớp 1, lớp 6)</t>
  </si>
  <si>
    <t xml:space="preserve"> Xây dựng nội dung, chương trình hoạt động cho Trung tâm học tập cộng đồng cấp xã</t>
  </si>
  <si>
    <t>Phụ trách công tác chuyên môn giáo dục:</t>
  </si>
  <si>
    <t xml:space="preserve">Theo dõi hoạt động chuyên môn của 11 trường học. Giáo dục mầm non. Giáo dục tiểu học. Giáo dục trung học cơ sở. </t>
  </si>
  <si>
    <t>Tổ chức cho các trường mầm non, phổ thông thực hiện quy trình tự đánh giá chất lượng;</t>
  </si>
  <si>
    <t xml:space="preserve"> Thực hiện kiểm tra định kỳ, dự giờ, đánh giá việc thực hiện Chương trình giáo dục phổ thông (GDPT);</t>
  </si>
  <si>
    <t>Quản lý sổ điểm, học bạ điện tử và việc xét hoàn thành chương trình tiểu học, tốt nghiệp THCS</t>
  </si>
  <si>
    <t>Phối hợp ra đề, tổ chức coi thi, chấm thi và phân tích dữ liệu điểm số nhằm phân loại học sinh (phụ đạo học sinh yếu, bồi dưỡng học sinh giỏi).</t>
  </si>
  <si>
    <t>Tổ chức các hoạt động giáo dục tư tưởng, đạo đức, lối sống, kỹ năng sống và giá trị sống cho học sinh.</t>
  </si>
  <si>
    <t>Theo dõi, đánh giá hạnh kiểm, rèn luyện định kỳ.</t>
  </si>
  <si>
    <t>Vận hành phòng tư vấn tâm lý nhằm kịp thời phát hiện, hỗ trợ học sinh gặp khó khăn về tâm lý, áp lực học tập hoặc có dấu hiệu trầm cảm.</t>
  </si>
  <si>
    <t>Phòng chống bạo lực học đường</t>
  </si>
  <si>
    <t>Xây dựng hòm thư góp ý, kênh tiếp nhận thông tin phản ánh trực tuyến</t>
  </si>
  <si>
    <t>Thành lập Tổ công tác phòng chống bạo lực học đường để giám sát, xử lý các mâu thuẫn giữa học sinh.</t>
  </si>
  <si>
    <t>Phối hợp với gia đình và các tổ chức đoàn thể (Đoàn Thanh niên, Hội Phụ nữ) tại địa phương để cảm hóa, hỗ trợ học sinh có hoàn cảnh đặc biệt.</t>
  </si>
  <si>
    <t>Khảo sát, rà soát hệ thống phòng học, lan can, ban công, cây cổ thụ, hệ thống điện, thiết bị thí nghiệm... nhằm phát hiện, sửa chữa kịp thời các nguy cơ gây tai nạn thương tích, PCCC</t>
  </si>
  <si>
    <t xml:space="preserve">Kiểm soát nghiêm ngặt nguồn gốc thực phẩm tại bếp ăn bán trú, căng tin trường học; </t>
  </si>
  <si>
    <t>Phối hợp kiểm tra, giải tỏa các hàng quán kinh doanh đồ ăn vặt không rõ nguồn gốc xung quanh cổng trường.</t>
  </si>
  <si>
    <t>Duy trì an toàn trường học:</t>
  </si>
  <si>
    <t>Duy trì phòng y tế đạt chuẩn, bảo đảm sơ cấp cứu kịp thời;</t>
  </si>
  <si>
    <t>Phối hợp với công an địa phương thực hiện mô hình "Cổng trường an toàn giao thông" để phân luồng, giảm ùn tắc và tai nạn giờ cao điểm.</t>
  </si>
  <si>
    <t>Tuyên truyền và giáo dục nhận thức, tập huấn kỹ năng sinh tồn và sơ cứu đuối nước</t>
  </si>
  <si>
    <t>Phòng chống đuối nước</t>
  </si>
  <si>
    <t>Phối hợp với UBND cấp xã rà soát toàn bộ các khu vực có nguy cơ xảy ra tai nạn đuối nước tại địa phương để đặt biển cảnh báo, rào chắn bảo vệ.</t>
  </si>
  <si>
    <t>Liên kết tổ chức các lớp học bơi trong dịp hè tại bể bơi nhà trường hoặc các cơ sở dịch vụ thể thao trên địa bàn</t>
  </si>
  <si>
    <t>Lên kế hoạch tổ chức hội thi</t>
  </si>
  <si>
    <t>Phối hợp tổ chức hội khỏe và các hội thi ngành giáo dục</t>
  </si>
  <si>
    <t>Bản kế hoạch</t>
  </si>
  <si>
    <t>Quyết định</t>
  </si>
  <si>
    <t>Hàng năm</t>
  </si>
  <si>
    <t>Háng tháng</t>
  </si>
  <si>
    <t>Chuyên viên 1 - Kế toán UB</t>
  </si>
  <si>
    <t>Theo dõi quản lý, phân bổ vốn, quỹ</t>
  </si>
  <si>
    <t>Thực hiện các nghiệp vụ thanh toán thu chi</t>
  </si>
  <si>
    <t>Quản lý kho, cơ sở vật chất, tài sản, hàng hóa về mặt giá trị</t>
  </si>
  <si>
    <t>Tính toán giá thành và theo dõi chi phí dịch vụ</t>
  </si>
  <si>
    <t>Thu hồi, theo dõi công nợ phải thu, phải trả</t>
  </si>
  <si>
    <t>Lập báo cáo quản trị</t>
  </si>
  <si>
    <t>Triển khai các hoạt động đáp ứng nghĩa vụ thuế</t>
  </si>
  <si>
    <t>Chuyên viên 2 - Lao động XH</t>
  </si>
  <si>
    <t>Stt</t>
  </si>
  <si>
    <t>Họ và tên</t>
  </si>
  <si>
    <t>Vị trí</t>
  </si>
  <si>
    <t>A</t>
  </si>
  <si>
    <t>D</t>
  </si>
  <si>
    <t>E</t>
  </si>
  <si>
    <t>F</t>
  </si>
  <si>
    <t>G</t>
  </si>
  <si>
    <t>H</t>
  </si>
  <si>
    <t>BẢNG TỔNG HỢP ĐIỂM KPI CỦA PHÒNG</t>
  </si>
  <si>
    <t>Điểm KPI tháng</t>
  </si>
  <si>
    <t>…</t>
  </si>
  <si>
    <t>Chuyên viên 3 - VT Thủ quỹ</t>
  </si>
  <si>
    <t>Xem chi tiết KPI</t>
  </si>
  <si>
    <t>Cán bộ HD 2 - CM giáo dục</t>
  </si>
  <si>
    <t>Cán bộ HD 1 - TC giáo dục</t>
  </si>
  <si>
    <t>HƯỚNG DẪN LÀM KPI UBND XÃ - PHÒNG VĂN HÓA XÃ HỘI THEO HD 02 CỦA BAN TỔ CHỨC TRUNG ƯƠNG</t>
  </si>
  <si>
    <t xml:space="preserve">Chi tiết: </t>
  </si>
  <si>
    <t>Các bước tiến hành</t>
  </si>
  <si>
    <t>Bước 1: Xây dựng danh mục và sản phẩm công việc. Để ra danh mục này như hướng dẫn 02, chúng ta có các bước nhỏ:</t>
  </si>
  <si>
    <t>- Bước 1.2: Xác định các sản phẩm có được với từng đầu việc.</t>
  </si>
  <si>
    <t>- Bước 1.3: Xác định hệ số quy đổi.Hệ số quy đổi = Điểm chấm công việc / Điểm chấm công việc thấp nhất (công việc chuẩn).</t>
  </si>
  <si>
    <t>- Bước 1.4: Tính điểm đối với tất cả các sản phẩm/công việc khác theo điểm của đơn vị sản phẩm/công việc chuẩn.</t>
  </si>
  <si>
    <t>+ Số lượng quy đổi = Số lượng (sản phẩm) * Hệ Số quy đổi.</t>
  </si>
  <si>
    <t>+ quy đổi = Thực tế hoàn thành / Số lượng (sản phẩm) * Số lượng quy đổi</t>
  </si>
  <si>
    <t>Bước 2: Tính điểm KPI cho từng đầu mục số lượng (A), chất lượng (B), tiến độ (C), thực hiện theo chỉ đạo (D)</t>
  </si>
  <si>
    <t>- Tổng A (số lượng) = Quy đổi điểm số lượng công việc 1 + Quy đổi điểm số lượng công việc 2 +...</t>
  </si>
  <si>
    <t>- Tổng B (chất lượng) = Quy đổi điểm chất lượng công việc 1 + Quy đổi điểm chất lượng công việc 2 +...</t>
  </si>
  <si>
    <t>- Tổng C (tiến độ) = Quy đổi điểm tiến độ công việc 1 + Quy đổi điểm tiến độ công việc 2 +...</t>
  </si>
  <si>
    <t>- Tổng D (thực hiện theo chỉ đạo) = Quy đổi điểm hoàn thành theo chỉ đạo công việc 1 + Quy đổi điểm hoàn thành theo chỉ đạo công việc 2 +...</t>
  </si>
  <si>
    <t xml:space="preserve">Bước 3: Tính % hoàn thành KPI theo công thức: KPI = (A+B+C+D)/4 </t>
  </si>
  <si>
    <t>- Bước 1.1: Việc đầu tiên là cần xác định được chức năng nhiệm vụ của Phòng rồi phân bổ cho các vị trí.</t>
  </si>
  <si>
    <r>
      <t>Chức năng của UBND cấp xã:</t>
    </r>
    <r>
      <rPr>
        <sz val="11"/>
        <color theme="1"/>
        <rFont val="Times New Roman"/>
        <family val="1"/>
      </rPr>
      <t xml:space="preserve"> Chức năng chính của Ủy ban nhân dân cấp xã đó là quản lý hành chính nhà nước trên địa bàn xã trong các lĩnh vực kinh tế, xã hội và an ninh quốc phòng theo các chủ trương chính sách của Đảng, pháp luật của nhà nước và theo sự phân công chỉ đạo thực hiện của Ủy ban nhân dân cấp huyện. Qua đó, phát huy quyền làm chủ của nhân dân, bảo đảm quyền và nghĩa vụ công dân, góp phần xây dựng đời sống vật chất và tinh thần trong sáng, vững mạnh cho người dân.</t>
    </r>
  </si>
  <si>
    <t>KPI - A</t>
  </si>
  <si>
    <t>KPI - B</t>
  </si>
  <si>
    <t>KPI - C</t>
  </si>
  <si>
    <t>KẾT QUẢ THỰC HIỆN NHIỆM VỤ (KPI) THÁNG …</t>
  </si>
  <si>
    <t>s</t>
  </si>
  <si>
    <t>- Bước 2.2: Tính điểm KPI số lượng, chất lượng, tiến độ, lãnh đạo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</si>
</sst>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5" x14ac:knownFonts="1">
    <font>
      <sz val="11"/>
      <color theme="1"/>
      <name val="Calibri"/>
      <family val="2"/>
      <scheme val="minor"/>
    </font>
    <font>
      <sz val="11"/>
      <color rgb="FF9C6500"/>
      <name val="Calibri"/>
      <family val="2"/>
      <scheme val="minor"/>
    </font>
    <font>
      <b/>
      <sz val="11"/>
      <color theme="1"/>
      <name val="Calibri"/>
      <family val="2"/>
      <scheme val="minor"/>
    </font>
    <font>
      <i/>
      <sz val="11"/>
      <color theme="1"/>
      <name val="Calibri"/>
      <family val="2"/>
      <scheme val="minor"/>
    </font>
    <font>
      <b/>
      <sz val="11"/>
      <color rgb="FF9C6500"/>
      <name val="Calibri"/>
      <family val="2"/>
      <scheme val="minor"/>
    </font>
    <font>
      <sz val="11"/>
      <color theme="1"/>
      <name val="Calibri"/>
      <family val="2"/>
      <scheme val="minor"/>
    </font>
    <font>
      <sz val="11"/>
      <color rgb="FF006100"/>
      <name val="Calibri"/>
      <family val="2"/>
      <scheme val="minor"/>
    </font>
    <font>
      <b/>
      <sz val="11"/>
      <color theme="1"/>
      <name val="Times New Roman"/>
      <family val="1"/>
    </font>
    <font>
      <sz val="11"/>
      <color theme="1"/>
      <name val="Times New Roman"/>
      <family val="1"/>
    </font>
    <font>
      <b/>
      <sz val="11"/>
      <color rgb="FF9C6500"/>
      <name val="Times New Roman"/>
      <family val="1"/>
    </font>
    <font>
      <b/>
      <sz val="11"/>
      <color theme="5" tint="-0.249977111117893"/>
      <name val="Times New Roman"/>
      <family val="1"/>
    </font>
    <font>
      <sz val="11"/>
      <color theme="5" tint="-0.249977111117893"/>
      <name val="Times New Roman"/>
      <family val="1"/>
    </font>
    <font>
      <b/>
      <i/>
      <u/>
      <sz val="11"/>
      <color theme="1"/>
      <name val="Times New Roman"/>
      <family val="1"/>
    </font>
    <font>
      <b/>
      <i/>
      <sz val="11"/>
      <color theme="1"/>
      <name val="Times New Roman"/>
      <family val="1"/>
    </font>
    <font>
      <sz val="9"/>
      <color indexed="81"/>
      <name val="Tahoma"/>
      <family val="2"/>
    </font>
    <font>
      <b/>
      <sz val="9"/>
      <color indexed="81"/>
      <name val="Tahoma"/>
      <family val="2"/>
    </font>
    <font>
      <i/>
      <sz val="11"/>
      <color theme="1"/>
      <name val="Times New Roman"/>
      <family val="1"/>
    </font>
    <font>
      <b/>
      <sz val="12"/>
      <color theme="1"/>
      <name val="Times New Roman"/>
      <family val="1"/>
    </font>
    <font>
      <sz val="12"/>
      <color theme="1"/>
      <name val="Times New Roman"/>
      <family val="1"/>
    </font>
    <font>
      <sz val="11"/>
      <color theme="1"/>
      <name val="Calibri"/>
      <family val="2"/>
      <charset val="163"/>
      <scheme val="minor"/>
    </font>
    <font>
      <sz val="11"/>
      <color indexed="8"/>
      <name val="Arial"/>
      <family val="2"/>
    </font>
    <font>
      <sz val="11"/>
      <name val="Times New Roman"/>
      <family val="1"/>
    </font>
    <font>
      <u/>
      <sz val="11"/>
      <color theme="10"/>
      <name val="Calibri"/>
      <family val="2"/>
      <scheme val="minor"/>
    </font>
    <font>
      <i/>
      <sz val="12"/>
      <color theme="1"/>
      <name val="Times New Roman"/>
      <family val="1"/>
    </font>
    <font>
      <b/>
      <sz val="11"/>
      <color rgb="FF006100"/>
      <name val="Times New Roman"/>
      <family val="1"/>
    </font>
  </fonts>
  <fills count="17">
    <fill>
      <patternFill patternType="none"/>
    </fill>
    <fill>
      <patternFill patternType="gray125"/>
    </fill>
    <fill>
      <patternFill patternType="solid">
        <fgColor rgb="FFFFEB9C"/>
      </patternFill>
    </fill>
    <fill>
      <patternFill patternType="solid">
        <fgColor rgb="FFC6EFCE"/>
      </patternFill>
    </fill>
    <fill>
      <patternFill patternType="solid">
        <fgColor rgb="FFF5F9FC"/>
        <bgColor indexed="64"/>
      </patternFill>
    </fill>
    <fill>
      <patternFill patternType="solid">
        <fgColor rgb="FFCFE4F3"/>
        <bgColor indexed="64"/>
      </patternFill>
    </fill>
    <fill>
      <patternFill patternType="solid">
        <fgColor rgb="FFE2EFF8"/>
        <bgColor indexed="64"/>
      </patternFill>
    </fill>
    <fill>
      <patternFill patternType="solid">
        <fgColor rgb="FFF4F9FC"/>
        <bgColor indexed="64"/>
      </patternFill>
    </fill>
    <fill>
      <patternFill patternType="solid">
        <fgColor rgb="FFBEDCEE"/>
        <bgColor indexed="64"/>
      </patternFill>
    </fill>
    <fill>
      <patternFill patternType="solid">
        <fgColor rgb="FFADD3EA"/>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
      <patternFill patternType="solid">
        <fgColor theme="6"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rgb="FFBED2E6"/>
      </left>
      <right style="medium">
        <color rgb="FFBED2E6"/>
      </right>
      <top style="medium">
        <color rgb="FFBED2E6"/>
      </top>
      <bottom style="medium">
        <color rgb="FFBED2E6"/>
      </bottom>
      <diagonal/>
    </border>
    <border>
      <left style="medium">
        <color rgb="FFBED2E6"/>
      </left>
      <right style="medium">
        <color rgb="FFBED2E6"/>
      </right>
      <top/>
      <bottom style="medium">
        <color rgb="FFBED2E6"/>
      </bottom>
      <diagonal/>
    </border>
    <border>
      <left/>
      <right/>
      <top style="thin">
        <color indexed="64"/>
      </top>
      <bottom/>
      <diagonal/>
    </border>
    <border>
      <left/>
      <right/>
      <top/>
      <bottom style="thin">
        <color indexed="64"/>
      </bottom>
      <diagonal/>
    </border>
  </borders>
  <cellStyleXfs count="10">
    <xf numFmtId="0" fontId="0" fillId="0" borderId="0"/>
    <xf numFmtId="0" fontId="1" fillId="2" borderId="0" applyNumberFormat="0" applyBorder="0" applyAlignment="0" applyProtection="0"/>
    <xf numFmtId="9" fontId="5" fillId="0" borderId="0" applyFont="0" applyFill="0" applyBorder="0" applyAlignment="0" applyProtection="0"/>
    <xf numFmtId="0" fontId="6" fillId="3" borderId="0" applyNumberFormat="0" applyBorder="0" applyAlignment="0" applyProtection="0"/>
    <xf numFmtId="0" fontId="5" fillId="0" borderId="0"/>
    <xf numFmtId="0" fontId="5" fillId="0" borderId="0"/>
    <xf numFmtId="0" fontId="19" fillId="0" borderId="0"/>
    <xf numFmtId="0" fontId="20" fillId="0" borderId="0"/>
    <xf numFmtId="0" fontId="5" fillId="0" borderId="0"/>
    <xf numFmtId="0" fontId="22" fillId="0" borderId="0" applyNumberFormat="0" applyFill="0" applyBorder="0" applyAlignment="0" applyProtection="0"/>
  </cellStyleXfs>
  <cellXfs count="174">
    <xf numFmtId="0" fontId="0" fillId="0" borderId="0" xfId="0"/>
    <xf numFmtId="0" fontId="0" fillId="0" borderId="1" xfId="0" applyBorder="1"/>
    <xf numFmtId="0" fontId="0" fillId="0" borderId="1" xfId="0" applyBorder="1" applyAlignment="1">
      <alignment vertical="center" wrapText="1"/>
    </xf>
    <xf numFmtId="0" fontId="3" fillId="0" borderId="0" xfId="0" applyFont="1" applyAlignment="1">
      <alignment horizontal="right"/>
    </xf>
    <xf numFmtId="0" fontId="4" fillId="2" borderId="1" xfId="1"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horizontal="left" vertical="center"/>
    </xf>
    <xf numFmtId="0" fontId="2" fillId="0" borderId="0" xfId="0" applyFont="1" applyAlignment="1">
      <alignment horizontal="left" vertical="center"/>
    </xf>
    <xf numFmtId="0" fontId="0" fillId="0" borderId="0" xfId="0" applyAlignment="1">
      <alignment horizontal="left"/>
    </xf>
    <xf numFmtId="0" fontId="0" fillId="4" borderId="11" xfId="0" applyFill="1" applyBorder="1" applyAlignment="1">
      <alignment horizontal="left" vertical="center"/>
    </xf>
    <xf numFmtId="0" fontId="0" fillId="4" borderId="12" xfId="0" applyFill="1" applyBorder="1" applyAlignment="1">
      <alignment horizontal="left" vertical="center"/>
    </xf>
    <xf numFmtId="0" fontId="2"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center"/>
    </xf>
    <xf numFmtId="0" fontId="2" fillId="5" borderId="1" xfId="0" applyFont="1" applyFill="1" applyBorder="1" applyAlignment="1">
      <alignment horizontal="left" vertical="center"/>
    </xf>
    <xf numFmtId="0" fontId="2" fillId="6" borderId="1" xfId="0" applyFont="1" applyFill="1" applyBorder="1" applyAlignment="1">
      <alignment horizontal="left" vertical="center"/>
    </xf>
    <xf numFmtId="0" fontId="0" fillId="6" borderId="1" xfId="0" applyFill="1" applyBorder="1" applyAlignment="1">
      <alignment horizontal="left" vertical="center"/>
    </xf>
    <xf numFmtId="0" fontId="0" fillId="7" borderId="1" xfId="0" applyFill="1" applyBorder="1" applyAlignment="1">
      <alignment horizontal="left" vertical="center"/>
    </xf>
    <xf numFmtId="0" fontId="2" fillId="8" borderId="1" xfId="0" applyFont="1" applyFill="1" applyBorder="1" applyAlignment="1">
      <alignment horizontal="left" vertical="center"/>
    </xf>
    <xf numFmtId="0" fontId="0" fillId="8" borderId="1" xfId="0" applyFill="1" applyBorder="1" applyAlignment="1">
      <alignment horizontal="left" vertical="center"/>
    </xf>
    <xf numFmtId="0" fontId="2" fillId="7" borderId="1" xfId="0" applyFont="1" applyFill="1" applyBorder="1" applyAlignment="1">
      <alignment horizontal="left" vertical="center"/>
    </xf>
    <xf numFmtId="0" fontId="2" fillId="0" borderId="1" xfId="0" applyFont="1" applyBorder="1" applyAlignment="1">
      <alignment horizontal="left" vertical="center"/>
    </xf>
    <xf numFmtId="0" fontId="2" fillId="9" borderId="1" xfId="0" applyFont="1" applyFill="1" applyBorder="1" applyAlignment="1">
      <alignment horizontal="left" vertical="center"/>
    </xf>
    <xf numFmtId="0" fontId="0" fillId="9" borderId="1" xfId="0" applyFill="1" applyBorder="1" applyAlignment="1">
      <alignment horizontal="left" vertical="center"/>
    </xf>
    <xf numFmtId="0" fontId="2" fillId="0" borderId="1" xfId="0" applyFont="1" applyBorder="1" applyAlignment="1">
      <alignment horizontal="left"/>
    </xf>
    <xf numFmtId="0" fontId="0" fillId="0" borderId="1" xfId="0" applyBorder="1" applyAlignment="1">
      <alignment horizontal="left"/>
    </xf>
    <xf numFmtId="0" fontId="2" fillId="5" borderId="1" xfId="0" applyFont="1" applyFill="1" applyBorder="1" applyAlignment="1">
      <alignment horizontal="center" vertical="center"/>
    </xf>
    <xf numFmtId="0" fontId="0" fillId="7" borderId="1" xfId="0" applyFill="1" applyBorder="1" applyAlignment="1">
      <alignment vertical="center"/>
    </xf>
    <xf numFmtId="0" fontId="2" fillId="5" borderId="1" xfId="0" applyFont="1" applyFill="1" applyBorder="1" applyAlignment="1">
      <alignment horizontal="left" vertical="center" wrapText="1"/>
    </xf>
    <xf numFmtId="0" fontId="8" fillId="0" borderId="0" xfId="0" applyFont="1"/>
    <xf numFmtId="0" fontId="7" fillId="0" borderId="0" xfId="0" applyFont="1" applyAlignment="1">
      <alignment horizontal="left" vertical="center"/>
    </xf>
    <xf numFmtId="0" fontId="8" fillId="0" borderId="0" xfId="0" applyFont="1" applyAlignment="1">
      <alignment horizontal="left"/>
    </xf>
    <xf numFmtId="0" fontId="8" fillId="0" borderId="0" xfId="0" applyFont="1" applyFill="1" applyBorder="1" applyAlignment="1">
      <alignment horizontal="left" vertical="center"/>
    </xf>
    <xf numFmtId="0" fontId="8" fillId="0" borderId="0" xfId="0" applyFont="1" applyFill="1" applyBorder="1" applyAlignment="1">
      <alignment horizontal="left"/>
    </xf>
    <xf numFmtId="0" fontId="8" fillId="0" borderId="0" xfId="0" applyFont="1" applyFill="1" applyBorder="1"/>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0" xfId="0" applyFont="1" applyAlignment="1">
      <alignment vertical="center" wrapText="1"/>
    </xf>
    <xf numFmtId="0" fontId="12" fillId="0" borderId="0" xfId="0" applyFont="1"/>
    <xf numFmtId="9" fontId="8" fillId="0" borderId="0" xfId="2" applyFont="1" applyAlignment="1">
      <alignment vertical="center" wrapText="1"/>
    </xf>
    <xf numFmtId="9" fontId="8" fillId="0" borderId="0" xfId="2" applyFont="1"/>
    <xf numFmtId="9" fontId="8" fillId="0" borderId="0" xfId="2" applyFont="1" applyAlignment="1">
      <alignment vertical="center"/>
    </xf>
    <xf numFmtId="0" fontId="8" fillId="0" borderId="0" xfId="0" quotePrefix="1" applyFont="1"/>
    <xf numFmtId="2" fontId="8" fillId="0" borderId="0" xfId="0" applyNumberFormat="1" applyFont="1"/>
    <xf numFmtId="0" fontId="10" fillId="0" borderId="4" xfId="0" applyFont="1" applyBorder="1" applyAlignment="1">
      <alignment vertical="center"/>
    </xf>
    <xf numFmtId="0" fontId="10" fillId="0" borderId="6" xfId="0" applyFont="1" applyBorder="1" applyAlignment="1">
      <alignment vertical="center"/>
    </xf>
    <xf numFmtId="0" fontId="4" fillId="2" borderId="1" xfId="1" applyFont="1" applyBorder="1" applyAlignment="1">
      <alignment horizontal="center" vertical="center" wrapText="1"/>
    </xf>
    <xf numFmtId="0" fontId="9" fillId="2" borderId="1" xfId="1" applyFont="1" applyBorder="1" applyAlignment="1">
      <alignment horizontal="center" vertical="center" wrapText="1"/>
    </xf>
    <xf numFmtId="0" fontId="2" fillId="8" borderId="1" xfId="0" applyFont="1" applyFill="1" applyBorder="1" applyAlignment="1">
      <alignment horizontal="left" vertical="center"/>
    </xf>
    <xf numFmtId="0" fontId="2" fillId="9" borderId="1" xfId="0" applyFont="1" applyFill="1" applyBorder="1" applyAlignment="1">
      <alignment horizontal="left" vertical="center"/>
    </xf>
    <xf numFmtId="0" fontId="0" fillId="0" borderId="1" xfId="0" applyBorder="1" applyAlignment="1">
      <alignment horizontal="left" vertical="center"/>
    </xf>
    <xf numFmtId="0" fontId="2" fillId="0" borderId="1" xfId="0" applyFont="1" applyBorder="1" applyAlignment="1">
      <alignment horizontal="left" vertical="center"/>
    </xf>
    <xf numFmtId="0" fontId="0" fillId="7" borderId="1" xfId="0" applyFill="1" applyBorder="1" applyAlignment="1">
      <alignment horizontal="left" vertical="center"/>
    </xf>
    <xf numFmtId="0" fontId="2" fillId="7" borderId="1" xfId="0" applyFont="1" applyFill="1" applyBorder="1" applyAlignment="1">
      <alignment horizontal="left" vertical="center"/>
    </xf>
    <xf numFmtId="0" fontId="0" fillId="0" borderId="1" xfId="0" applyBorder="1" applyAlignment="1">
      <alignment horizontal="left" vertical="center" wrapText="1"/>
    </xf>
    <xf numFmtId="0" fontId="2" fillId="5" borderId="1" xfId="0" applyFont="1" applyFill="1" applyBorder="1" applyAlignment="1">
      <alignment horizontal="left" vertical="center"/>
    </xf>
    <xf numFmtId="0" fontId="8" fillId="0" borderId="0" xfId="0" applyFont="1" applyAlignment="1">
      <alignment horizontal="center" vertical="center"/>
    </xf>
    <xf numFmtId="0" fontId="16" fillId="0" borderId="0" xfId="0" applyFont="1" applyAlignment="1">
      <alignment horizontal="right"/>
    </xf>
    <xf numFmtId="0" fontId="8" fillId="0" borderId="1" xfId="0" applyFont="1" applyBorder="1"/>
    <xf numFmtId="0" fontId="7" fillId="0" borderId="1" xfId="0" applyFont="1" applyBorder="1" applyAlignment="1">
      <alignment horizontal="center" vertical="center"/>
    </xf>
    <xf numFmtId="0" fontId="8" fillId="0" borderId="1" xfId="0" applyFont="1" applyBorder="1" applyAlignment="1">
      <alignment horizontal="left" vertical="center"/>
    </xf>
    <xf numFmtId="0" fontId="8" fillId="0" borderId="1" xfId="0" applyFont="1" applyBorder="1" applyAlignment="1">
      <alignment horizontal="center" vertical="center" wrapText="1"/>
    </xf>
    <xf numFmtId="0" fontId="8" fillId="0" borderId="1" xfId="0" applyFont="1" applyBorder="1" applyAlignment="1"/>
    <xf numFmtId="0" fontId="8" fillId="0" borderId="0" xfId="0" applyFont="1" applyAlignment="1">
      <alignment horizontal="left" vertical="center"/>
    </xf>
    <xf numFmtId="0" fontId="8" fillId="0" borderId="1" xfId="0" applyFont="1" applyBorder="1" applyAlignment="1">
      <alignment horizontal="left" vertical="center"/>
    </xf>
    <xf numFmtId="0" fontId="8" fillId="12" borderId="1" xfId="0" applyFont="1" applyFill="1" applyBorder="1"/>
    <xf numFmtId="0" fontId="7" fillId="12" borderId="1" xfId="0" applyFont="1" applyFill="1" applyBorder="1" applyAlignment="1">
      <alignment horizontal="center" vertical="center"/>
    </xf>
    <xf numFmtId="0" fontId="17" fillId="14" borderId="0" xfId="5" applyFont="1" applyFill="1" applyAlignment="1">
      <alignment horizontal="right" vertical="center"/>
    </xf>
    <xf numFmtId="0" fontId="17" fillId="14" borderId="0" xfId="5" applyFont="1" applyFill="1" applyAlignment="1">
      <alignment vertical="center"/>
    </xf>
    <xf numFmtId="0" fontId="18" fillId="14" borderId="0" xfId="5" applyFont="1" applyFill="1" applyAlignment="1">
      <alignment vertical="center" wrapText="1"/>
    </xf>
    <xf numFmtId="0" fontId="17" fillId="0" borderId="0" xfId="5" applyFont="1" applyAlignment="1">
      <alignment horizontal="right" vertical="center"/>
    </xf>
    <xf numFmtId="0" fontId="17" fillId="0" borderId="0" xfId="5" applyFont="1" applyAlignment="1">
      <alignment horizontal="center" vertical="center"/>
    </xf>
    <xf numFmtId="0" fontId="18" fillId="0" borderId="0" xfId="5" applyFont="1" applyAlignment="1">
      <alignment horizontal="left" vertical="center" wrapText="1"/>
    </xf>
    <xf numFmtId="0" fontId="18" fillId="11" borderId="0" xfId="5" applyFont="1" applyFill="1" applyAlignment="1">
      <alignment vertical="center"/>
    </xf>
    <xf numFmtId="0" fontId="17" fillId="11" borderId="0" xfId="5" applyFont="1" applyFill="1" applyAlignment="1">
      <alignment horizontal="center" vertical="center"/>
    </xf>
    <xf numFmtId="0" fontId="17" fillId="11" borderId="0" xfId="5" applyFont="1" applyFill="1" applyAlignment="1">
      <alignment vertical="center" wrapText="1"/>
    </xf>
    <xf numFmtId="0" fontId="18" fillId="0" borderId="0" xfId="5" applyFont="1" applyAlignment="1">
      <alignment vertical="center"/>
    </xf>
    <xf numFmtId="0" fontId="18" fillId="0" borderId="0" xfId="5" quotePrefix="1" applyFont="1" applyAlignment="1">
      <alignment horizontal="center" vertical="center"/>
    </xf>
    <xf numFmtId="0" fontId="18" fillId="0" borderId="0" xfId="5" quotePrefix="1" applyFont="1" applyAlignment="1">
      <alignment vertical="center" wrapText="1"/>
    </xf>
    <xf numFmtId="0" fontId="18" fillId="13" borderId="0" xfId="5" quotePrefix="1" applyFont="1" applyFill="1" applyAlignment="1">
      <alignment vertical="center" wrapText="1"/>
    </xf>
    <xf numFmtId="0" fontId="8" fillId="0" borderId="1" xfId="0" applyFont="1" applyBorder="1" applyAlignment="1">
      <alignment horizontal="left" vertical="center" wrapText="1"/>
    </xf>
    <xf numFmtId="0" fontId="21" fillId="15" borderId="1" xfId="0" quotePrefix="1" applyFont="1" applyFill="1" applyBorder="1" applyAlignment="1">
      <alignment horizontal="left" vertical="center"/>
    </xf>
    <xf numFmtId="0" fontId="7" fillId="12" borderId="1" xfId="0" applyFont="1" applyFill="1" applyBorder="1" applyAlignment="1">
      <alignment vertical="center"/>
    </xf>
    <xf numFmtId="0" fontId="8" fillId="0" borderId="1" xfId="0" applyFont="1" applyBorder="1" applyAlignment="1">
      <alignment vertical="center"/>
    </xf>
    <xf numFmtId="0" fontId="4" fillId="2" borderId="0" xfId="1" applyFont="1" applyAlignment="1">
      <alignment horizontal="center"/>
    </xf>
    <xf numFmtId="0" fontId="4" fillId="2" borderId="1" xfId="1" applyFont="1" applyBorder="1" applyAlignment="1">
      <alignment horizontal="center" vertical="center" wrapText="1"/>
    </xf>
    <xf numFmtId="0" fontId="4" fillId="2" borderId="7" xfId="1" applyFont="1" applyBorder="1" applyAlignment="1">
      <alignment horizontal="center" vertical="center" wrapText="1"/>
    </xf>
    <xf numFmtId="0" fontId="4" fillId="2" borderId="13" xfId="1" applyFont="1" applyBorder="1" applyAlignment="1">
      <alignment horizontal="center" vertical="center" wrapText="1"/>
    </xf>
    <xf numFmtId="0" fontId="4" fillId="2" borderId="8" xfId="1" applyFont="1" applyBorder="1" applyAlignment="1">
      <alignment horizontal="center" vertical="center" wrapText="1"/>
    </xf>
    <xf numFmtId="0" fontId="4" fillId="2" borderId="9" xfId="1" applyFont="1" applyBorder="1" applyAlignment="1">
      <alignment horizontal="center" vertical="center" wrapText="1"/>
    </xf>
    <xf numFmtId="0" fontId="4" fillId="2" borderId="14" xfId="1" applyFont="1" applyBorder="1" applyAlignment="1">
      <alignment horizontal="center" vertical="center" wrapText="1"/>
    </xf>
    <xf numFmtId="0" fontId="4" fillId="2" borderId="10" xfId="1" applyFont="1" applyBorder="1" applyAlignment="1">
      <alignment horizontal="center" vertical="center" wrapText="1"/>
    </xf>
    <xf numFmtId="0" fontId="8" fillId="0" borderId="1" xfId="0" applyFont="1" applyBorder="1" applyAlignment="1">
      <alignment horizontal="left" vertical="center" wrapText="1"/>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21" fillId="15" borderId="4" xfId="0" quotePrefix="1" applyFont="1" applyFill="1" applyBorder="1" applyAlignment="1">
      <alignment horizontal="left" vertical="center" wrapText="1"/>
    </xf>
    <xf numFmtId="0" fontId="21" fillId="15" borderId="5" xfId="0" quotePrefix="1" applyFont="1" applyFill="1" applyBorder="1" applyAlignment="1">
      <alignment horizontal="left" vertical="center" wrapText="1"/>
    </xf>
    <xf numFmtId="0" fontId="21" fillId="15" borderId="6" xfId="0" quotePrefix="1" applyFont="1" applyFill="1" applyBorder="1" applyAlignment="1">
      <alignment horizontal="left" vertical="center" wrapText="1"/>
    </xf>
    <xf numFmtId="0" fontId="8" fillId="0" borderId="1" xfId="0" applyFont="1" applyBorder="1" applyAlignment="1">
      <alignment horizontal="left" vertical="center"/>
    </xf>
    <xf numFmtId="0" fontId="7" fillId="12" borderId="1" xfId="0" applyFont="1" applyFill="1" applyBorder="1" applyAlignment="1">
      <alignment horizontal="left" vertical="center" wrapText="1"/>
    </xf>
    <xf numFmtId="0" fontId="9" fillId="2" borderId="0" xfId="1" applyFont="1" applyAlignment="1">
      <alignment horizontal="center"/>
    </xf>
    <xf numFmtId="0" fontId="9" fillId="2" borderId="1" xfId="1" applyFont="1" applyBorder="1" applyAlignment="1">
      <alignment horizontal="center" vertical="center" wrapText="1"/>
    </xf>
    <xf numFmtId="0" fontId="9" fillId="2" borderId="7" xfId="1" applyFont="1" applyBorder="1" applyAlignment="1">
      <alignment horizontal="center" vertical="center" wrapText="1"/>
    </xf>
    <xf numFmtId="0" fontId="9" fillId="2" borderId="13" xfId="1" applyFont="1" applyBorder="1" applyAlignment="1">
      <alignment horizontal="center" vertical="center" wrapText="1"/>
    </xf>
    <xf numFmtId="0" fontId="9" fillId="2" borderId="8" xfId="1" applyFont="1" applyBorder="1" applyAlignment="1">
      <alignment horizontal="center" vertical="center" wrapText="1"/>
    </xf>
    <xf numFmtId="0" fontId="9" fillId="2" borderId="9" xfId="1" applyFont="1" applyBorder="1" applyAlignment="1">
      <alignment horizontal="center" vertical="center" wrapText="1"/>
    </xf>
    <xf numFmtId="0" fontId="9" fillId="2" borderId="14" xfId="1" applyFont="1" applyBorder="1" applyAlignment="1">
      <alignment horizontal="center" vertical="center" wrapText="1"/>
    </xf>
    <xf numFmtId="0" fontId="9" fillId="2" borderId="10" xfId="1" applyFont="1" applyBorder="1" applyAlignment="1">
      <alignment horizontal="center" vertical="center" wrapText="1"/>
    </xf>
    <xf numFmtId="0" fontId="0" fillId="7" borderId="1" xfId="0" applyFill="1" applyBorder="1" applyAlignment="1">
      <alignment horizontal="left" vertical="center" wrapText="1"/>
    </xf>
    <xf numFmtId="0" fontId="2" fillId="5" borderId="1" xfId="0" applyFont="1" applyFill="1" applyBorder="1" applyAlignment="1">
      <alignment horizontal="left" vertical="center"/>
    </xf>
    <xf numFmtId="0" fontId="2" fillId="6" borderId="1" xfId="0" applyFont="1" applyFill="1" applyBorder="1" applyAlignment="1">
      <alignment horizontal="left" vertical="center" wrapText="1"/>
    </xf>
    <xf numFmtId="0" fontId="0" fillId="0" borderId="1" xfId="0" applyBorder="1" applyAlignment="1">
      <alignment horizontal="left" vertical="center" wrapText="1"/>
    </xf>
    <xf numFmtId="0" fontId="2" fillId="0" borderId="1" xfId="0" applyFont="1" applyBorder="1" applyAlignment="1">
      <alignment horizontal="left" vertical="center"/>
    </xf>
    <xf numFmtId="0" fontId="0" fillId="0" borderId="1" xfId="0" applyBorder="1" applyAlignment="1">
      <alignment horizontal="left"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7" borderId="1" xfId="0" applyFill="1" applyBorder="1" applyAlignment="1">
      <alignment horizontal="left" vertical="center"/>
    </xf>
    <xf numFmtId="0" fontId="2" fillId="7" borderId="1" xfId="0" applyFont="1" applyFill="1" applyBorder="1" applyAlignment="1">
      <alignment horizontal="left" vertical="center"/>
    </xf>
    <xf numFmtId="0" fontId="0" fillId="7" borderId="4" xfId="0" applyFill="1" applyBorder="1" applyAlignment="1">
      <alignment horizontal="left" vertical="center" wrapText="1"/>
    </xf>
    <xf numFmtId="0" fontId="0" fillId="7" borderId="5" xfId="0" applyFill="1" applyBorder="1" applyAlignment="1">
      <alignment horizontal="left" vertical="center" wrapText="1"/>
    </xf>
    <xf numFmtId="0" fontId="0" fillId="7" borderId="6" xfId="0" applyFill="1" applyBorder="1" applyAlignment="1">
      <alignment horizontal="left" vertical="center" wrapText="1"/>
    </xf>
    <xf numFmtId="0" fontId="2" fillId="8" borderId="1" xfId="0" applyFont="1" applyFill="1" applyBorder="1" applyAlignment="1">
      <alignment horizontal="left" vertical="center"/>
    </xf>
    <xf numFmtId="0" fontId="2" fillId="9" borderId="1" xfId="0" applyFont="1" applyFill="1" applyBorder="1" applyAlignment="1">
      <alignment horizontal="left" vertical="center"/>
    </xf>
    <xf numFmtId="0" fontId="0" fillId="0" borderId="0" xfId="0" applyAlignment="1">
      <alignment horizontal="left" vertical="center"/>
    </xf>
    <xf numFmtId="0" fontId="2" fillId="5" borderId="7"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9"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10" xfId="0" applyFont="1" applyFill="1" applyBorder="1" applyAlignment="1">
      <alignment horizontal="center" vertical="center"/>
    </xf>
    <xf numFmtId="0" fontId="2" fillId="10" borderId="0" xfId="0" applyFont="1" applyFill="1" applyAlignment="1">
      <alignment horizontal="center" vertical="center"/>
    </xf>
    <xf numFmtId="0" fontId="2" fillId="5" borderId="2" xfId="0" applyFont="1" applyFill="1" applyBorder="1" applyAlignment="1">
      <alignment horizontal="left" vertical="center" wrapText="1"/>
    </xf>
    <xf numFmtId="0" fontId="2" fillId="5" borderId="3" xfId="0" applyFont="1" applyFill="1" applyBorder="1" applyAlignment="1">
      <alignment horizontal="left" vertical="center" wrapText="1"/>
    </xf>
    <xf numFmtId="0" fontId="7" fillId="0" borderId="1" xfId="0" applyFont="1" applyBorder="1" applyAlignment="1">
      <alignment horizontal="center" vertical="center" wrapText="1"/>
    </xf>
    <xf numFmtId="0" fontId="8" fillId="0" borderId="4" xfId="0" applyFont="1" applyBorder="1" applyAlignment="1">
      <alignment vertical="center"/>
    </xf>
    <xf numFmtId="164" fontId="8"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7" fillId="12" borderId="4" xfId="0" applyFont="1" applyFill="1" applyBorder="1" applyAlignment="1">
      <alignment vertical="center"/>
    </xf>
    <xf numFmtId="0" fontId="7" fillId="12" borderId="5" xfId="0" applyFont="1" applyFill="1" applyBorder="1" applyAlignment="1">
      <alignment vertical="center"/>
    </xf>
    <xf numFmtId="0" fontId="7" fillId="12" borderId="6" xfId="0" applyFont="1" applyFill="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4" xfId="0" applyFont="1" applyBorder="1" applyAlignment="1">
      <alignment vertical="center" wrapText="1"/>
    </xf>
    <xf numFmtId="0" fontId="8" fillId="0" borderId="6" xfId="0" applyFont="1" applyBorder="1" applyAlignment="1">
      <alignment vertical="center" wrapText="1"/>
    </xf>
    <xf numFmtId="0" fontId="10" fillId="0" borderId="4" xfId="0" applyFont="1" applyBorder="1" applyAlignment="1">
      <alignment horizontal="left" vertical="center" wrapText="1"/>
    </xf>
    <xf numFmtId="0" fontId="10" fillId="0" borderId="6" xfId="0" applyFont="1" applyBorder="1" applyAlignment="1">
      <alignment horizontal="left" vertical="center" wrapText="1"/>
    </xf>
    <xf numFmtId="0" fontId="11" fillId="0" borderId="1" xfId="0" applyFont="1" applyBorder="1" applyAlignment="1">
      <alignment vertical="center" wrapText="1"/>
    </xf>
    <xf numFmtId="0" fontId="1" fillId="0" borderId="1" xfId="1" applyFont="1" applyFill="1" applyBorder="1" applyAlignment="1">
      <alignment horizontal="left" vertical="center" wrapText="1"/>
    </xf>
    <xf numFmtId="0" fontId="0" fillId="16" borderId="0" xfId="0" applyFill="1" applyAlignment="1">
      <alignment horizontal="center"/>
    </xf>
    <xf numFmtId="0" fontId="0" fillId="16" borderId="1" xfId="0" applyFill="1" applyBorder="1" applyAlignment="1">
      <alignment horizontal="center" vertical="center"/>
    </xf>
    <xf numFmtId="0" fontId="0" fillId="16" borderId="1" xfId="0" applyFill="1" applyBorder="1" applyAlignment="1">
      <alignment horizontal="center"/>
    </xf>
    <xf numFmtId="0" fontId="0" fillId="16" borderId="1" xfId="0" applyFill="1" applyBorder="1"/>
    <xf numFmtId="0" fontId="22" fillId="0" borderId="1" xfId="9" applyBorder="1"/>
    <xf numFmtId="0" fontId="17" fillId="13" borderId="0" xfId="4" applyFont="1" applyFill="1" applyAlignment="1">
      <alignment horizontal="center" vertical="center" wrapText="1"/>
    </xf>
    <xf numFmtId="0" fontId="17" fillId="13" borderId="0" xfId="4" applyFont="1" applyFill="1" applyAlignment="1">
      <alignment horizontal="center" vertical="center" wrapText="1"/>
    </xf>
    <xf numFmtId="0" fontId="17" fillId="0" borderId="0" xfId="4" applyFont="1"/>
    <xf numFmtId="0" fontId="18" fillId="0" borderId="0" xfId="5" applyFont="1"/>
    <xf numFmtId="0" fontId="17" fillId="0" borderId="0" xfId="6" applyFont="1"/>
    <xf numFmtId="0" fontId="18" fillId="0" borderId="0" xfId="6" applyFont="1" applyAlignment="1">
      <alignment horizontal="justify" vertical="center"/>
    </xf>
    <xf numFmtId="0" fontId="18" fillId="0" borderId="0" xfId="4" applyFont="1" applyAlignment="1">
      <alignment vertical="center"/>
    </xf>
    <xf numFmtId="0" fontId="18" fillId="0" borderId="0" xfId="4" applyFont="1" applyAlignment="1">
      <alignment vertical="center" wrapText="1"/>
    </xf>
    <xf numFmtId="0" fontId="18" fillId="0" borderId="0" xfId="4" applyFont="1"/>
    <xf numFmtId="0" fontId="23" fillId="0" borderId="0" xfId="0" applyFont="1" applyAlignment="1">
      <alignment horizontal="right"/>
    </xf>
    <xf numFmtId="0" fontId="24" fillId="3" borderId="1" xfId="3" applyFont="1" applyBorder="1" applyAlignment="1">
      <alignment horizontal="center" vertical="center" wrapText="1"/>
    </xf>
    <xf numFmtId="0" fontId="24" fillId="3" borderId="1" xfId="3" applyFont="1" applyBorder="1" applyAlignment="1">
      <alignment horizontal="center" vertical="center" wrapText="1"/>
    </xf>
    <xf numFmtId="0" fontId="7" fillId="0" borderId="1" xfId="0" applyFont="1" applyBorder="1"/>
    <xf numFmtId="0" fontId="7" fillId="0" borderId="1" xfId="0" applyFont="1" applyBorder="1" applyAlignment="1"/>
    <xf numFmtId="165" fontId="8" fillId="0" borderId="1" xfId="0" applyNumberFormat="1" applyFont="1" applyBorder="1" applyAlignment="1">
      <alignment horizontal="center" vertical="center" wrapText="1"/>
    </xf>
  </cellXfs>
  <cellStyles count="10">
    <cellStyle name="Good" xfId="3" builtinId="26"/>
    <cellStyle name="Hyperlink" xfId="9" builtinId="8"/>
    <cellStyle name="Neutral" xfId="1" builtinId="28"/>
    <cellStyle name="Normal" xfId="0" builtinId="0"/>
    <cellStyle name="Normal 2" xfId="4"/>
    <cellStyle name="Normal 2 19" xfId="7"/>
    <cellStyle name="Normal 2 3" xfId="5"/>
    <cellStyle name="Normal 3" xfId="6"/>
    <cellStyle name="Normal 3 2" xfId="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tint="0.59999389629810485"/>
    <pageSetUpPr fitToPage="1"/>
  </sheetPr>
  <dimension ref="A1:F19"/>
  <sheetViews>
    <sheetView showGridLines="0" zoomScaleNormal="100" zoomScaleSheetLayoutView="115" workbookViewId="0">
      <pane ySplit="2" topLeftCell="A3" activePane="bottomLeft" state="frozen"/>
      <selection pane="bottomLeft" activeCell="F17" sqref="F17"/>
    </sheetView>
  </sheetViews>
  <sheetFormatPr defaultColWidth="9.88671875" defaultRowHeight="21" customHeight="1" x14ac:dyDescent="0.3"/>
  <cols>
    <col min="1" max="2" width="3.21875" style="165" customWidth="1"/>
    <col min="3" max="3" width="95.21875" style="166" customWidth="1"/>
    <col min="4" max="5" width="9.88671875" style="167"/>
    <col min="6" max="6" width="74.5546875" style="167" customWidth="1"/>
    <col min="7" max="16384" width="9.88671875" style="167"/>
  </cols>
  <sheetData>
    <row r="1" spans="1:6" s="161" customFormat="1" ht="40.200000000000003" customHeight="1" x14ac:dyDescent="0.3">
      <c r="A1" s="159" t="s">
        <v>508</v>
      </c>
      <c r="B1" s="159"/>
      <c r="C1" s="159"/>
    </row>
    <row r="2" spans="1:6" s="161" customFormat="1" ht="15.6" x14ac:dyDescent="0.3">
      <c r="A2" s="160"/>
      <c r="B2" s="160"/>
      <c r="C2" s="168" t="s">
        <v>20</v>
      </c>
    </row>
    <row r="3" spans="1:6" s="162" customFormat="1" ht="18.600000000000001" customHeight="1" x14ac:dyDescent="0.3">
      <c r="A3" s="68" t="s">
        <v>410</v>
      </c>
      <c r="B3" s="69" t="s">
        <v>411</v>
      </c>
      <c r="C3" s="70"/>
      <c r="F3" s="163"/>
    </row>
    <row r="4" spans="1:6" s="162" customFormat="1" ht="15.6" x14ac:dyDescent="0.3">
      <c r="A4" s="71"/>
      <c r="B4" s="72"/>
      <c r="C4" s="73" t="s">
        <v>509</v>
      </c>
      <c r="F4" s="164"/>
    </row>
    <row r="5" spans="1:6" s="162" customFormat="1" ht="18.600000000000001" customHeight="1" x14ac:dyDescent="0.3">
      <c r="A5" s="68" t="s">
        <v>412</v>
      </c>
      <c r="B5" s="69" t="s">
        <v>510</v>
      </c>
      <c r="C5" s="70"/>
      <c r="F5" s="163"/>
    </row>
    <row r="6" spans="1:6" s="162" customFormat="1" ht="37.200000000000003" customHeight="1" x14ac:dyDescent="0.3">
      <c r="A6" s="74"/>
      <c r="B6" s="75">
        <v>1</v>
      </c>
      <c r="C6" s="76" t="s">
        <v>511</v>
      </c>
    </row>
    <row r="7" spans="1:6" s="162" customFormat="1" ht="18.600000000000001" customHeight="1" x14ac:dyDescent="0.3">
      <c r="A7" s="77"/>
      <c r="B7" s="78"/>
      <c r="C7" s="79" t="s">
        <v>523</v>
      </c>
    </row>
    <row r="8" spans="1:6" s="162" customFormat="1" ht="15.6" x14ac:dyDescent="0.3">
      <c r="A8" s="77"/>
      <c r="B8" s="78"/>
      <c r="C8" s="80" t="s">
        <v>512</v>
      </c>
    </row>
    <row r="9" spans="1:6" s="162" customFormat="1" ht="31.2" x14ac:dyDescent="0.3">
      <c r="A9" s="77"/>
      <c r="B9" s="78"/>
      <c r="C9" s="79" t="s">
        <v>513</v>
      </c>
    </row>
    <row r="10" spans="1:6" s="162" customFormat="1" ht="31.2" x14ac:dyDescent="0.3">
      <c r="A10" s="74"/>
      <c r="B10" s="75">
        <v>2</v>
      </c>
      <c r="C10" s="76" t="s">
        <v>517</v>
      </c>
    </row>
    <row r="11" spans="1:6" s="162" customFormat="1" ht="31.2" x14ac:dyDescent="0.3">
      <c r="A11" s="77"/>
      <c r="B11" s="78"/>
      <c r="C11" s="79" t="s">
        <v>514</v>
      </c>
    </row>
    <row r="12" spans="1:6" s="162" customFormat="1" ht="15.6" x14ac:dyDescent="0.3">
      <c r="A12" s="77"/>
      <c r="B12" s="78"/>
      <c r="C12" s="79" t="s">
        <v>515</v>
      </c>
    </row>
    <row r="13" spans="1:6" s="162" customFormat="1" ht="15.6" x14ac:dyDescent="0.3">
      <c r="A13" s="77"/>
      <c r="B13" s="78"/>
      <c r="C13" s="79" t="s">
        <v>516</v>
      </c>
    </row>
    <row r="14" spans="1:6" s="162" customFormat="1" ht="15.6" x14ac:dyDescent="0.3">
      <c r="A14" s="77"/>
      <c r="B14" s="78"/>
      <c r="C14" s="79" t="s">
        <v>530</v>
      </c>
    </row>
    <row r="15" spans="1:6" s="162" customFormat="1" ht="15.6" x14ac:dyDescent="0.3">
      <c r="A15" s="77"/>
      <c r="B15" s="78"/>
      <c r="C15" s="79" t="s">
        <v>518</v>
      </c>
    </row>
    <row r="16" spans="1:6" s="162" customFormat="1" ht="15.6" x14ac:dyDescent="0.3">
      <c r="A16" s="77"/>
      <c r="B16" s="78"/>
      <c r="C16" s="79" t="s">
        <v>519</v>
      </c>
    </row>
    <row r="17" spans="1:3" ht="15.6" x14ac:dyDescent="0.3">
      <c r="C17" s="166" t="s">
        <v>520</v>
      </c>
    </row>
    <row r="18" spans="1:3" ht="31.2" x14ac:dyDescent="0.3">
      <c r="C18" s="166" t="s">
        <v>521</v>
      </c>
    </row>
    <row r="19" spans="1:3" s="162" customFormat="1" ht="15.6" x14ac:dyDescent="0.3">
      <c r="A19" s="74"/>
      <c r="B19" s="75">
        <v>3</v>
      </c>
      <c r="C19" s="76" t="s">
        <v>522</v>
      </c>
    </row>
  </sheetData>
  <sheetProtection formatCells="0" formatColumns="0" formatRows="0" insertColumns="0" insertRows="0" insertHyperlinks="0" deleteColumns="0" deleteRows="0" sort="0" autoFilter="0" pivotTables="0"/>
  <mergeCells count="1">
    <mergeCell ref="A1:C1"/>
  </mergeCells>
  <pageMargins left="0.47244094488188981" right="0.19685039370078741" top="0.39370078740157483" bottom="0.39370078740157483" header="0.31496062992125984" footer="0.31496062992125984"/>
  <pageSetup paperSize="9" scale="97"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P166"/>
  <sheetViews>
    <sheetView zoomScaleNormal="100" workbookViewId="0">
      <pane ySplit="4" topLeftCell="A5" activePane="bottomLeft" state="frozen"/>
      <selection activeCell="C57" sqref="C57:I57"/>
      <selection pane="bottomLeft" activeCell="Q18" sqref="Q18"/>
    </sheetView>
  </sheetViews>
  <sheetFormatPr defaultRowHeight="13.8" x14ac:dyDescent="0.25"/>
  <cols>
    <col min="1" max="1" width="3.109375" style="30" customWidth="1"/>
    <col min="2" max="2" width="4.21875" style="30" customWidth="1"/>
    <col min="3" max="3" width="5.33203125" style="30" customWidth="1"/>
    <col min="4" max="4" width="43.88671875" style="30" customWidth="1"/>
    <col min="5" max="5" width="8" style="57" customWidth="1"/>
    <col min="6" max="6" width="10.21875" style="57" customWidth="1"/>
    <col min="7" max="11" width="9" style="57" customWidth="1"/>
    <col min="12" max="12" width="13.21875" style="57" customWidth="1"/>
    <col min="13" max="16" width="9" style="57" customWidth="1"/>
    <col min="17" max="16384" width="8.88671875" style="30"/>
  </cols>
  <sheetData>
    <row r="1" spans="1:16" x14ac:dyDescent="0.25">
      <c r="A1" s="105" t="s">
        <v>339</v>
      </c>
      <c r="B1" s="105"/>
      <c r="C1" s="105"/>
      <c r="D1" s="105"/>
      <c r="E1" s="105"/>
      <c r="F1" s="105"/>
      <c r="G1" s="105"/>
      <c r="H1" s="105"/>
      <c r="I1" s="105"/>
      <c r="J1" s="105"/>
      <c r="K1" s="105"/>
      <c r="L1" s="105"/>
      <c r="M1" s="105"/>
      <c r="N1" s="105"/>
      <c r="O1" s="105"/>
      <c r="P1" s="105"/>
    </row>
    <row r="2" spans="1:16" x14ac:dyDescent="0.25">
      <c r="P2" s="58" t="s">
        <v>20</v>
      </c>
    </row>
    <row r="3" spans="1:16" ht="14.4" customHeight="1" x14ac:dyDescent="0.25">
      <c r="A3" s="106" t="s">
        <v>1</v>
      </c>
      <c r="B3" s="107" t="s">
        <v>414</v>
      </c>
      <c r="C3" s="108"/>
      <c r="D3" s="109"/>
      <c r="E3" s="169" t="s">
        <v>39</v>
      </c>
      <c r="F3" s="169"/>
      <c r="G3" s="169"/>
      <c r="H3" s="169"/>
      <c r="I3" s="169"/>
      <c r="J3" s="169"/>
      <c r="K3" s="169"/>
      <c r="L3" s="169"/>
      <c r="M3" s="169"/>
      <c r="N3" s="169"/>
      <c r="O3" s="169"/>
      <c r="P3" s="169"/>
    </row>
    <row r="4" spans="1:16" ht="61.2" customHeight="1" x14ac:dyDescent="0.25">
      <c r="A4" s="106"/>
      <c r="B4" s="110"/>
      <c r="C4" s="111"/>
      <c r="D4" s="112"/>
      <c r="E4" s="170" t="s">
        <v>26</v>
      </c>
      <c r="F4" s="170" t="s">
        <v>30</v>
      </c>
      <c r="G4" s="170" t="s">
        <v>29</v>
      </c>
      <c r="H4" s="170" t="s">
        <v>27</v>
      </c>
      <c r="I4" s="170" t="s">
        <v>28</v>
      </c>
      <c r="J4" s="170" t="s">
        <v>31</v>
      </c>
      <c r="K4" s="170" t="s">
        <v>32</v>
      </c>
      <c r="L4" s="170" t="s">
        <v>33</v>
      </c>
      <c r="M4" s="170" t="s">
        <v>34</v>
      </c>
      <c r="N4" s="170" t="s">
        <v>35</v>
      </c>
      <c r="O4" s="170" t="s">
        <v>36</v>
      </c>
      <c r="P4" s="170" t="s">
        <v>38</v>
      </c>
    </row>
    <row r="5" spans="1:16" x14ac:dyDescent="0.25">
      <c r="A5" s="59">
        <v>1</v>
      </c>
      <c r="B5" s="171" t="s">
        <v>524</v>
      </c>
      <c r="C5" s="171"/>
      <c r="D5" s="171"/>
      <c r="E5" s="60"/>
      <c r="F5" s="60"/>
      <c r="G5" s="60"/>
      <c r="H5" s="60"/>
      <c r="I5" s="60"/>
      <c r="J5" s="60"/>
      <c r="K5" s="60"/>
      <c r="L5" s="60"/>
      <c r="M5" s="60"/>
      <c r="N5" s="60"/>
      <c r="O5" s="60"/>
      <c r="P5" s="60"/>
    </row>
    <row r="6" spans="1:16" x14ac:dyDescent="0.25">
      <c r="A6" s="59"/>
      <c r="B6" s="63" t="s">
        <v>11</v>
      </c>
      <c r="C6" s="63"/>
      <c r="D6" s="63"/>
      <c r="E6" s="37"/>
      <c r="F6" s="37"/>
      <c r="G6" s="37"/>
      <c r="H6" s="37"/>
      <c r="I6" s="37"/>
      <c r="J6" s="37"/>
      <c r="K6" s="37"/>
      <c r="L6" s="37"/>
      <c r="M6" s="37"/>
      <c r="N6" s="37"/>
      <c r="O6" s="37"/>
      <c r="P6" s="37"/>
    </row>
    <row r="7" spans="1:16" x14ac:dyDescent="0.25">
      <c r="A7" s="59"/>
      <c r="B7" s="140" t="s">
        <v>21</v>
      </c>
      <c r="C7" s="147"/>
      <c r="D7" s="65"/>
      <c r="E7" s="62" t="s">
        <v>37</v>
      </c>
      <c r="F7" s="62" t="s">
        <v>41</v>
      </c>
      <c r="G7" s="62" t="s">
        <v>41</v>
      </c>
      <c r="H7" s="62" t="s">
        <v>41</v>
      </c>
      <c r="I7" s="62" t="s">
        <v>37</v>
      </c>
      <c r="J7" s="62" t="s">
        <v>184</v>
      </c>
      <c r="K7" s="62" t="s">
        <v>184</v>
      </c>
      <c r="L7" s="62" t="s">
        <v>184</v>
      </c>
      <c r="M7" s="62" t="s">
        <v>184</v>
      </c>
      <c r="N7" s="62" t="s">
        <v>184</v>
      </c>
      <c r="O7" s="62" t="s">
        <v>184</v>
      </c>
      <c r="P7" s="62" t="s">
        <v>184</v>
      </c>
    </row>
    <row r="8" spans="1:16" x14ac:dyDescent="0.25">
      <c r="A8" s="59"/>
      <c r="B8" s="140" t="s">
        <v>22</v>
      </c>
      <c r="C8" s="147"/>
      <c r="D8" s="65"/>
      <c r="E8" s="62" t="s">
        <v>37</v>
      </c>
      <c r="F8" s="62" t="s">
        <v>41</v>
      </c>
      <c r="G8" s="62" t="s">
        <v>41</v>
      </c>
      <c r="H8" s="62" t="s">
        <v>41</v>
      </c>
      <c r="I8" s="62" t="s">
        <v>37</v>
      </c>
      <c r="J8" s="62" t="s">
        <v>184</v>
      </c>
      <c r="K8" s="62" t="s">
        <v>184</v>
      </c>
      <c r="L8" s="62" t="s">
        <v>184</v>
      </c>
      <c r="M8" s="62" t="s">
        <v>184</v>
      </c>
      <c r="N8" s="62" t="s">
        <v>184</v>
      </c>
      <c r="O8" s="62" t="s">
        <v>184</v>
      </c>
      <c r="P8" s="62" t="s">
        <v>184</v>
      </c>
    </row>
    <row r="9" spans="1:16" x14ac:dyDescent="0.25">
      <c r="A9" s="59"/>
      <c r="B9" s="140" t="s">
        <v>23</v>
      </c>
      <c r="C9" s="147"/>
      <c r="D9" s="65"/>
      <c r="E9" s="62" t="s">
        <v>37</v>
      </c>
      <c r="F9" s="62" t="s">
        <v>41</v>
      </c>
      <c r="G9" s="62" t="s">
        <v>41</v>
      </c>
      <c r="H9" s="62" t="s">
        <v>41</v>
      </c>
      <c r="I9" s="62" t="s">
        <v>37</v>
      </c>
      <c r="J9" s="62" t="s">
        <v>184</v>
      </c>
      <c r="K9" s="62" t="s">
        <v>184</v>
      </c>
      <c r="L9" s="62" t="s">
        <v>184</v>
      </c>
      <c r="M9" s="62" t="s">
        <v>184</v>
      </c>
      <c r="N9" s="62" t="s">
        <v>184</v>
      </c>
      <c r="O9" s="62" t="s">
        <v>184</v>
      </c>
      <c r="P9" s="62" t="s">
        <v>184</v>
      </c>
    </row>
    <row r="10" spans="1:16" x14ac:dyDescent="0.25">
      <c r="A10" s="59"/>
      <c r="B10" s="140" t="s">
        <v>24</v>
      </c>
      <c r="C10" s="147"/>
      <c r="D10" s="65"/>
      <c r="E10" s="62" t="s">
        <v>37</v>
      </c>
      <c r="F10" s="62" t="s">
        <v>41</v>
      </c>
      <c r="G10" s="62" t="s">
        <v>41</v>
      </c>
      <c r="H10" s="62" t="s">
        <v>41</v>
      </c>
      <c r="I10" s="62" t="s">
        <v>37</v>
      </c>
      <c r="J10" s="62" t="s">
        <v>184</v>
      </c>
      <c r="K10" s="62" t="s">
        <v>184</v>
      </c>
      <c r="L10" s="62" t="s">
        <v>184</v>
      </c>
      <c r="M10" s="62" t="s">
        <v>184</v>
      </c>
      <c r="N10" s="62" t="s">
        <v>184</v>
      </c>
      <c r="O10" s="62" t="s">
        <v>184</v>
      </c>
      <c r="P10" s="62" t="s">
        <v>184</v>
      </c>
    </row>
    <row r="11" spans="1:16" x14ac:dyDescent="0.25">
      <c r="A11" s="59"/>
      <c r="B11" s="140" t="s">
        <v>25</v>
      </c>
      <c r="C11" s="147"/>
      <c r="D11" s="65"/>
      <c r="E11" s="62" t="s">
        <v>37</v>
      </c>
      <c r="F11" s="62" t="s">
        <v>41</v>
      </c>
      <c r="G11" s="62" t="s">
        <v>41</v>
      </c>
      <c r="H11" s="62" t="s">
        <v>41</v>
      </c>
      <c r="I11" s="62" t="s">
        <v>37</v>
      </c>
      <c r="J11" s="62" t="s">
        <v>184</v>
      </c>
      <c r="K11" s="62" t="s">
        <v>184</v>
      </c>
      <c r="L11" s="62" t="s">
        <v>184</v>
      </c>
      <c r="M11" s="62" t="s">
        <v>184</v>
      </c>
      <c r="N11" s="62" t="s">
        <v>184</v>
      </c>
      <c r="O11" s="62" t="s">
        <v>184</v>
      </c>
      <c r="P11" s="62" t="s">
        <v>184</v>
      </c>
    </row>
    <row r="12" spans="1:16" x14ac:dyDescent="0.25">
      <c r="A12" s="59">
        <v>2</v>
      </c>
      <c r="B12" s="172" t="s">
        <v>19</v>
      </c>
      <c r="C12" s="172"/>
      <c r="D12" s="172"/>
      <c r="E12" s="60"/>
      <c r="F12" s="60"/>
      <c r="G12" s="60"/>
      <c r="H12" s="60"/>
      <c r="I12" s="60"/>
      <c r="J12" s="60"/>
      <c r="K12" s="60"/>
      <c r="L12" s="60"/>
      <c r="M12" s="60"/>
      <c r="N12" s="60"/>
      <c r="O12" s="60"/>
      <c r="P12" s="60"/>
    </row>
    <row r="13" spans="1:16" x14ac:dyDescent="0.25">
      <c r="A13" s="59"/>
      <c r="B13" s="140" t="s">
        <v>12</v>
      </c>
      <c r="C13" s="147"/>
      <c r="D13" s="65"/>
      <c r="E13" s="62" t="s">
        <v>37</v>
      </c>
      <c r="F13" s="62"/>
      <c r="G13" s="62"/>
      <c r="H13" s="62"/>
      <c r="I13" s="62"/>
      <c r="J13" s="62"/>
      <c r="K13" s="62"/>
      <c r="L13" s="62"/>
      <c r="M13" s="62"/>
      <c r="N13" s="62"/>
      <c r="O13" s="62"/>
      <c r="P13" s="62"/>
    </row>
    <row r="14" spans="1:16" x14ac:dyDescent="0.25">
      <c r="A14" s="59"/>
      <c r="B14" s="140" t="s">
        <v>13</v>
      </c>
      <c r="C14" s="147"/>
      <c r="D14" s="65"/>
      <c r="E14" s="62" t="s">
        <v>37</v>
      </c>
      <c r="F14" s="62"/>
      <c r="G14" s="62"/>
      <c r="H14" s="62"/>
      <c r="I14" s="62"/>
      <c r="J14" s="62" t="s">
        <v>184</v>
      </c>
      <c r="K14" s="62"/>
      <c r="L14" s="62"/>
      <c r="M14" s="62"/>
      <c r="N14" s="62"/>
      <c r="O14" s="62"/>
      <c r="P14" s="62"/>
    </row>
    <row r="15" spans="1:16" x14ac:dyDescent="0.25">
      <c r="A15" s="59"/>
      <c r="B15" s="140" t="s">
        <v>14</v>
      </c>
      <c r="C15" s="147"/>
      <c r="D15" s="65"/>
      <c r="E15" s="62" t="s">
        <v>37</v>
      </c>
      <c r="F15" s="62"/>
      <c r="G15" s="62"/>
      <c r="H15" s="62" t="s">
        <v>41</v>
      </c>
      <c r="I15" s="62"/>
      <c r="J15" s="62"/>
      <c r="K15" s="62"/>
      <c r="L15" s="62"/>
      <c r="M15" s="62"/>
      <c r="N15" s="62"/>
      <c r="O15" s="62"/>
      <c r="P15" s="62" t="s">
        <v>184</v>
      </c>
    </row>
    <row r="16" spans="1:16" x14ac:dyDescent="0.25">
      <c r="A16" s="59"/>
      <c r="B16" s="140" t="s">
        <v>15</v>
      </c>
      <c r="C16" s="147"/>
      <c r="D16" s="65"/>
      <c r="E16" s="62" t="s">
        <v>37</v>
      </c>
      <c r="F16" s="62" t="s">
        <v>41</v>
      </c>
      <c r="G16" s="62" t="s">
        <v>41</v>
      </c>
      <c r="H16" s="62" t="s">
        <v>41</v>
      </c>
      <c r="I16" s="62" t="s">
        <v>37</v>
      </c>
      <c r="J16" s="62" t="s">
        <v>184</v>
      </c>
      <c r="K16" s="62" t="s">
        <v>184</v>
      </c>
      <c r="L16" s="62" t="s">
        <v>184</v>
      </c>
      <c r="M16" s="62" t="s">
        <v>184</v>
      </c>
      <c r="N16" s="62" t="s">
        <v>184</v>
      </c>
      <c r="O16" s="62" t="s">
        <v>184</v>
      </c>
      <c r="P16" s="62" t="s">
        <v>184</v>
      </c>
    </row>
    <row r="17" spans="1:16" x14ac:dyDescent="0.25">
      <c r="A17" s="59"/>
      <c r="B17" s="140" t="s">
        <v>16</v>
      </c>
      <c r="C17" s="147"/>
      <c r="D17" s="65"/>
      <c r="E17" s="62" t="s">
        <v>37</v>
      </c>
      <c r="F17" s="62" t="s">
        <v>41</v>
      </c>
      <c r="G17" s="62" t="s">
        <v>41</v>
      </c>
      <c r="H17" s="62" t="s">
        <v>41</v>
      </c>
      <c r="I17" s="62" t="s">
        <v>37</v>
      </c>
      <c r="J17" s="62" t="s">
        <v>184</v>
      </c>
      <c r="K17" s="62" t="s">
        <v>184</v>
      </c>
      <c r="L17" s="62" t="s">
        <v>184</v>
      </c>
      <c r="M17" s="62" t="s">
        <v>184</v>
      </c>
      <c r="N17" s="62" t="s">
        <v>184</v>
      </c>
      <c r="O17" s="62" t="s">
        <v>184</v>
      </c>
      <c r="P17" s="62" t="s">
        <v>184</v>
      </c>
    </row>
    <row r="18" spans="1:16" x14ac:dyDescent="0.25">
      <c r="A18" s="59"/>
      <c r="B18" s="140" t="s">
        <v>17</v>
      </c>
      <c r="C18" s="147"/>
      <c r="D18" s="65"/>
      <c r="E18" s="62" t="s">
        <v>37</v>
      </c>
      <c r="F18" s="62" t="s">
        <v>41</v>
      </c>
      <c r="G18" s="62" t="s">
        <v>41</v>
      </c>
      <c r="H18" s="62" t="s">
        <v>41</v>
      </c>
      <c r="I18" s="62" t="s">
        <v>37</v>
      </c>
      <c r="J18" s="62" t="s">
        <v>184</v>
      </c>
      <c r="K18" s="62" t="s">
        <v>184</v>
      </c>
      <c r="L18" s="62" t="s">
        <v>184</v>
      </c>
      <c r="M18" s="62" t="s">
        <v>184</v>
      </c>
      <c r="N18" s="62" t="s">
        <v>184</v>
      </c>
      <c r="O18" s="62" t="s">
        <v>184</v>
      </c>
      <c r="P18" s="62" t="s">
        <v>184</v>
      </c>
    </row>
    <row r="19" spans="1:16" x14ac:dyDescent="0.25">
      <c r="A19" s="59"/>
      <c r="B19" s="140" t="s">
        <v>18</v>
      </c>
      <c r="C19" s="147"/>
      <c r="D19" s="65"/>
      <c r="E19" s="62" t="s">
        <v>37</v>
      </c>
      <c r="F19" s="62" t="s">
        <v>41</v>
      </c>
      <c r="G19" s="62" t="s">
        <v>41</v>
      </c>
      <c r="H19" s="62" t="s">
        <v>41</v>
      </c>
      <c r="I19" s="62" t="s">
        <v>37</v>
      </c>
      <c r="J19" s="62" t="s">
        <v>184</v>
      </c>
      <c r="K19" s="62" t="s">
        <v>184</v>
      </c>
      <c r="L19" s="62" t="s">
        <v>184</v>
      </c>
      <c r="M19" s="62" t="s">
        <v>184</v>
      </c>
      <c r="N19" s="62" t="s">
        <v>184</v>
      </c>
      <c r="O19" s="62" t="s">
        <v>184</v>
      </c>
      <c r="P19" s="62" t="s">
        <v>184</v>
      </c>
    </row>
    <row r="20" spans="1:16" x14ac:dyDescent="0.25">
      <c r="A20" s="59"/>
      <c r="B20" s="171"/>
      <c r="C20" s="171" t="s">
        <v>42</v>
      </c>
      <c r="D20" s="171"/>
      <c r="E20" s="62" t="s">
        <v>37</v>
      </c>
      <c r="F20" s="37" t="s">
        <v>41</v>
      </c>
      <c r="G20" s="37" t="s">
        <v>41</v>
      </c>
      <c r="H20" s="37"/>
      <c r="I20" s="37"/>
      <c r="J20" s="37"/>
      <c r="K20" s="37"/>
      <c r="L20" s="37"/>
      <c r="M20" s="37"/>
      <c r="N20" s="37"/>
      <c r="O20" s="37" t="s">
        <v>184</v>
      </c>
      <c r="P20" s="37"/>
    </row>
    <row r="21" spans="1:16" x14ac:dyDescent="0.25">
      <c r="A21" s="59"/>
      <c r="B21" s="171"/>
      <c r="C21" s="59" t="s">
        <v>43</v>
      </c>
      <c r="D21" s="59"/>
      <c r="E21" s="62" t="s">
        <v>37</v>
      </c>
      <c r="F21" s="37" t="s">
        <v>41</v>
      </c>
      <c r="G21" s="37" t="s">
        <v>41</v>
      </c>
      <c r="H21" s="37"/>
      <c r="I21" s="37"/>
      <c r="J21" s="37"/>
      <c r="K21" s="37"/>
      <c r="L21" s="37"/>
      <c r="M21" s="37"/>
      <c r="N21" s="37"/>
      <c r="O21" s="37" t="s">
        <v>184</v>
      </c>
      <c r="P21" s="37"/>
    </row>
    <row r="22" spans="1:16" x14ac:dyDescent="0.25">
      <c r="A22" s="59"/>
      <c r="B22" s="171"/>
      <c r="C22" s="59" t="s">
        <v>44</v>
      </c>
      <c r="D22" s="59"/>
      <c r="E22" s="62" t="s">
        <v>37</v>
      </c>
      <c r="F22" s="37" t="s">
        <v>41</v>
      </c>
      <c r="G22" s="37" t="s">
        <v>41</v>
      </c>
      <c r="H22" s="37"/>
      <c r="I22" s="37"/>
      <c r="J22" s="37"/>
      <c r="K22" s="37"/>
      <c r="L22" s="37"/>
      <c r="M22" s="37"/>
      <c r="N22" s="37"/>
      <c r="O22" s="37" t="s">
        <v>184</v>
      </c>
      <c r="P22" s="37"/>
    </row>
    <row r="23" spans="1:16" x14ac:dyDescent="0.25">
      <c r="A23" s="59"/>
      <c r="B23" s="171"/>
      <c r="C23" s="59" t="s">
        <v>45</v>
      </c>
      <c r="D23" s="59"/>
      <c r="E23" s="62" t="s">
        <v>37</v>
      </c>
      <c r="F23" s="37" t="s">
        <v>41</v>
      </c>
      <c r="G23" s="37" t="s">
        <v>41</v>
      </c>
      <c r="H23" s="37"/>
      <c r="I23" s="37"/>
      <c r="J23" s="37"/>
      <c r="K23" s="37"/>
      <c r="L23" s="37"/>
      <c r="M23" s="37"/>
      <c r="N23" s="37"/>
      <c r="O23" s="37" t="s">
        <v>184</v>
      </c>
      <c r="P23" s="37"/>
    </row>
    <row r="24" spans="1:16" x14ac:dyDescent="0.25">
      <c r="A24" s="59"/>
      <c r="B24" s="171"/>
      <c r="C24" s="59" t="s">
        <v>46</v>
      </c>
      <c r="D24" s="59"/>
      <c r="E24" s="62" t="s">
        <v>37</v>
      </c>
      <c r="F24" s="37" t="s">
        <v>41</v>
      </c>
      <c r="G24" s="37" t="s">
        <v>41</v>
      </c>
      <c r="H24" s="37"/>
      <c r="I24" s="37"/>
      <c r="J24" s="37"/>
      <c r="K24" s="37"/>
      <c r="L24" s="37"/>
      <c r="M24" s="37"/>
      <c r="N24" s="37"/>
      <c r="O24" s="37" t="s">
        <v>184</v>
      </c>
      <c r="P24" s="37"/>
    </row>
    <row r="25" spans="1:16" x14ac:dyDescent="0.25">
      <c r="A25" s="59"/>
      <c r="B25" s="171"/>
      <c r="C25" s="59" t="s">
        <v>47</v>
      </c>
      <c r="D25" s="59"/>
      <c r="E25" s="62" t="s">
        <v>37</v>
      </c>
      <c r="F25" s="37" t="s">
        <v>41</v>
      </c>
      <c r="G25" s="37" t="s">
        <v>41</v>
      </c>
      <c r="H25" s="37"/>
      <c r="I25" s="37"/>
      <c r="J25" s="37"/>
      <c r="K25" s="37"/>
      <c r="L25" s="37"/>
      <c r="M25" s="37"/>
      <c r="N25" s="37"/>
      <c r="O25" s="37" t="s">
        <v>184</v>
      </c>
      <c r="P25" s="37"/>
    </row>
    <row r="26" spans="1:16" x14ac:dyDescent="0.25">
      <c r="A26" s="59"/>
      <c r="B26" s="171"/>
      <c r="C26" s="59" t="s">
        <v>48</v>
      </c>
      <c r="D26" s="59"/>
      <c r="E26" s="62" t="s">
        <v>37</v>
      </c>
      <c r="F26" s="37" t="s">
        <v>41</v>
      </c>
      <c r="G26" s="37" t="s">
        <v>41</v>
      </c>
      <c r="H26" s="37"/>
      <c r="I26" s="37"/>
      <c r="J26" s="37"/>
      <c r="K26" s="37"/>
      <c r="L26" s="37"/>
      <c r="M26" s="37"/>
      <c r="N26" s="37"/>
      <c r="O26" s="37" t="s">
        <v>184</v>
      </c>
      <c r="P26" s="37"/>
    </row>
    <row r="27" spans="1:16" x14ac:dyDescent="0.25">
      <c r="A27" s="59"/>
      <c r="B27" s="171"/>
      <c r="C27" s="59" t="s">
        <v>49</v>
      </c>
      <c r="D27" s="59"/>
      <c r="E27" s="62" t="s">
        <v>37</v>
      </c>
      <c r="F27" s="37" t="s">
        <v>41</v>
      </c>
      <c r="G27" s="37" t="s">
        <v>41</v>
      </c>
      <c r="H27" s="37"/>
      <c r="I27" s="37"/>
      <c r="J27" s="37"/>
      <c r="K27" s="37"/>
      <c r="L27" s="37"/>
      <c r="M27" s="37"/>
      <c r="N27" s="37"/>
      <c r="O27" s="37" t="s">
        <v>184</v>
      </c>
      <c r="P27" s="37"/>
    </row>
    <row r="28" spans="1:16" x14ac:dyDescent="0.25">
      <c r="A28" s="59"/>
      <c r="B28" s="171"/>
      <c r="C28" s="59" t="s">
        <v>50</v>
      </c>
      <c r="D28" s="59"/>
      <c r="E28" s="62" t="s">
        <v>37</v>
      </c>
      <c r="F28" s="37" t="s">
        <v>41</v>
      </c>
      <c r="G28" s="37" t="s">
        <v>41</v>
      </c>
      <c r="H28" s="37"/>
      <c r="I28" s="37"/>
      <c r="J28" s="37"/>
      <c r="K28" s="37"/>
      <c r="L28" s="37"/>
      <c r="M28" s="37"/>
      <c r="N28" s="37"/>
      <c r="O28" s="37" t="s">
        <v>184</v>
      </c>
      <c r="P28" s="37"/>
    </row>
    <row r="29" spans="1:16" x14ac:dyDescent="0.25">
      <c r="A29" s="59"/>
      <c r="B29" s="171"/>
      <c r="C29" s="59" t="s">
        <v>51</v>
      </c>
      <c r="D29" s="59"/>
      <c r="E29" s="62" t="s">
        <v>37</v>
      </c>
      <c r="F29" s="37" t="s">
        <v>41</v>
      </c>
      <c r="G29" s="37" t="s">
        <v>41</v>
      </c>
      <c r="H29" s="37"/>
      <c r="I29" s="37"/>
      <c r="J29" s="37"/>
      <c r="K29" s="37"/>
      <c r="L29" s="37"/>
      <c r="M29" s="37"/>
      <c r="N29" s="37"/>
      <c r="O29" s="37" t="s">
        <v>184</v>
      </c>
      <c r="P29" s="37"/>
    </row>
    <row r="30" spans="1:16" x14ac:dyDescent="0.25">
      <c r="A30" s="59"/>
      <c r="B30" s="59"/>
      <c r="C30" s="59" t="s">
        <v>52</v>
      </c>
      <c r="D30" s="59"/>
      <c r="E30" s="62" t="s">
        <v>37</v>
      </c>
      <c r="F30" s="37" t="s">
        <v>41</v>
      </c>
      <c r="G30" s="37" t="s">
        <v>41</v>
      </c>
      <c r="H30" s="37"/>
      <c r="I30" s="37"/>
      <c r="J30" s="37"/>
      <c r="K30" s="37"/>
      <c r="L30" s="37"/>
      <c r="M30" s="37"/>
      <c r="N30" s="37"/>
      <c r="O30" s="37" t="s">
        <v>184</v>
      </c>
      <c r="P30" s="37"/>
    </row>
    <row r="31" spans="1:16" x14ac:dyDescent="0.25">
      <c r="A31" s="59"/>
      <c r="B31" s="59"/>
      <c r="C31" s="59" t="s">
        <v>53</v>
      </c>
      <c r="D31" s="59"/>
      <c r="E31" s="62" t="s">
        <v>37</v>
      </c>
      <c r="F31" s="37" t="s">
        <v>41</v>
      </c>
      <c r="G31" s="37" t="s">
        <v>41</v>
      </c>
      <c r="H31" s="37"/>
      <c r="I31" s="37"/>
      <c r="J31" s="37"/>
      <c r="K31" s="37"/>
      <c r="L31" s="37"/>
      <c r="M31" s="37"/>
      <c r="N31" s="37"/>
      <c r="O31" s="37" t="s">
        <v>184</v>
      </c>
      <c r="P31" s="37"/>
    </row>
    <row r="32" spans="1:16" x14ac:dyDescent="0.25">
      <c r="A32" s="59"/>
      <c r="B32" s="59"/>
      <c r="C32" s="59" t="s">
        <v>54</v>
      </c>
      <c r="D32" s="59"/>
      <c r="E32" s="62" t="s">
        <v>37</v>
      </c>
      <c r="F32" s="37" t="s">
        <v>41</v>
      </c>
      <c r="G32" s="37" t="s">
        <v>41</v>
      </c>
      <c r="H32" s="37"/>
      <c r="I32" s="37"/>
      <c r="J32" s="37"/>
      <c r="K32" s="37"/>
      <c r="L32" s="37"/>
      <c r="M32" s="37"/>
      <c r="N32" s="37"/>
      <c r="O32" s="37" t="s">
        <v>184</v>
      </c>
      <c r="P32" s="37"/>
    </row>
    <row r="33" spans="1:16" x14ac:dyDescent="0.25">
      <c r="A33" s="59"/>
      <c r="B33" s="59"/>
      <c r="C33" s="59" t="s">
        <v>55</v>
      </c>
      <c r="D33" s="59"/>
      <c r="E33" s="62" t="s">
        <v>37</v>
      </c>
      <c r="F33" s="37" t="s">
        <v>41</v>
      </c>
      <c r="G33" s="37" t="s">
        <v>41</v>
      </c>
      <c r="H33" s="37"/>
      <c r="I33" s="37"/>
      <c r="J33" s="37"/>
      <c r="K33" s="37"/>
      <c r="L33" s="37"/>
      <c r="M33" s="37"/>
      <c r="N33" s="37"/>
      <c r="O33" s="37" t="s">
        <v>184</v>
      </c>
      <c r="P33" s="37"/>
    </row>
    <row r="34" spans="1:16" x14ac:dyDescent="0.25">
      <c r="A34" s="59"/>
      <c r="B34" s="59"/>
      <c r="C34" s="59" t="s">
        <v>56</v>
      </c>
      <c r="D34" s="59"/>
      <c r="E34" s="62" t="s">
        <v>37</v>
      </c>
      <c r="F34" s="37" t="s">
        <v>41</v>
      </c>
      <c r="G34" s="37" t="s">
        <v>41</v>
      </c>
      <c r="H34" s="37"/>
      <c r="I34" s="37"/>
      <c r="J34" s="37"/>
      <c r="K34" s="37"/>
      <c r="L34" s="37"/>
      <c r="M34" s="37"/>
      <c r="N34" s="37"/>
      <c r="O34" s="37" t="s">
        <v>184</v>
      </c>
      <c r="P34" s="37"/>
    </row>
    <row r="35" spans="1:16" x14ac:dyDescent="0.25">
      <c r="A35" s="59"/>
      <c r="B35" s="59"/>
      <c r="C35" s="59" t="s">
        <v>57</v>
      </c>
      <c r="D35" s="59"/>
      <c r="E35" s="62" t="s">
        <v>37</v>
      </c>
      <c r="F35" s="37" t="s">
        <v>41</v>
      </c>
      <c r="G35" s="37" t="s">
        <v>41</v>
      </c>
      <c r="H35" s="37"/>
      <c r="I35" s="37"/>
      <c r="J35" s="37"/>
      <c r="K35" s="37"/>
      <c r="L35" s="37"/>
      <c r="M35" s="37"/>
      <c r="N35" s="37"/>
      <c r="O35" s="37" t="s">
        <v>184</v>
      </c>
      <c r="P35" s="37"/>
    </row>
    <row r="36" spans="1:16" x14ac:dyDescent="0.25">
      <c r="A36" s="59"/>
      <c r="B36" s="59"/>
      <c r="C36" s="59" t="s">
        <v>58</v>
      </c>
      <c r="D36" s="59"/>
      <c r="E36" s="62" t="s">
        <v>37</v>
      </c>
      <c r="F36" s="37" t="s">
        <v>41</v>
      </c>
      <c r="G36" s="37" t="s">
        <v>41</v>
      </c>
      <c r="H36" s="37"/>
      <c r="I36" s="37"/>
      <c r="J36" s="37"/>
      <c r="K36" s="37"/>
      <c r="L36" s="37"/>
      <c r="M36" s="37"/>
      <c r="N36" s="37"/>
      <c r="O36" s="37" t="s">
        <v>184</v>
      </c>
      <c r="P36" s="37"/>
    </row>
    <row r="37" spans="1:16" x14ac:dyDescent="0.25">
      <c r="A37" s="59"/>
      <c r="B37" s="59"/>
      <c r="C37" s="59" t="s">
        <v>59</v>
      </c>
      <c r="D37" s="59"/>
      <c r="E37" s="62" t="s">
        <v>37</v>
      </c>
      <c r="F37" s="37" t="s">
        <v>41</v>
      </c>
      <c r="G37" s="37" t="s">
        <v>41</v>
      </c>
      <c r="H37" s="37"/>
      <c r="I37" s="37"/>
      <c r="J37" s="37"/>
      <c r="K37" s="37"/>
      <c r="L37" s="37"/>
      <c r="M37" s="37"/>
      <c r="N37" s="37"/>
      <c r="O37" s="37" t="s">
        <v>184</v>
      </c>
      <c r="P37" s="37"/>
    </row>
    <row r="38" spans="1:16" x14ac:dyDescent="0.25">
      <c r="A38" s="59"/>
      <c r="B38" s="59"/>
      <c r="C38" s="59" t="s">
        <v>60</v>
      </c>
      <c r="D38" s="59"/>
      <c r="E38" s="62" t="s">
        <v>37</v>
      </c>
      <c r="F38" s="37" t="s">
        <v>41</v>
      </c>
      <c r="G38" s="37" t="s">
        <v>41</v>
      </c>
      <c r="H38" s="37"/>
      <c r="I38" s="37"/>
      <c r="J38" s="37"/>
      <c r="K38" s="37"/>
      <c r="L38" s="37"/>
      <c r="M38" s="37"/>
      <c r="N38" s="37"/>
      <c r="O38" s="37" t="s">
        <v>184</v>
      </c>
      <c r="P38" s="37"/>
    </row>
    <row r="39" spans="1:16" x14ac:dyDescent="0.25">
      <c r="A39" s="59"/>
      <c r="B39" s="59"/>
      <c r="C39" s="59" t="s">
        <v>61</v>
      </c>
      <c r="D39" s="59"/>
      <c r="E39" s="62" t="s">
        <v>37</v>
      </c>
      <c r="F39" s="37" t="s">
        <v>41</v>
      </c>
      <c r="G39" s="37" t="s">
        <v>41</v>
      </c>
      <c r="H39" s="37"/>
      <c r="I39" s="37"/>
      <c r="J39" s="37"/>
      <c r="K39" s="37"/>
      <c r="L39" s="37"/>
      <c r="M39" s="37"/>
      <c r="N39" s="37"/>
      <c r="O39" s="37" t="s">
        <v>184</v>
      </c>
      <c r="P39" s="37"/>
    </row>
    <row r="40" spans="1:16" x14ac:dyDescent="0.25">
      <c r="A40" s="59"/>
      <c r="B40" s="59"/>
      <c r="C40" s="59" t="s">
        <v>62</v>
      </c>
      <c r="D40" s="59"/>
      <c r="E40" s="62" t="s">
        <v>37</v>
      </c>
      <c r="F40" s="37" t="s">
        <v>41</v>
      </c>
      <c r="G40" s="37" t="s">
        <v>41</v>
      </c>
      <c r="H40" s="37"/>
      <c r="I40" s="37"/>
      <c r="J40" s="37"/>
      <c r="K40" s="37"/>
      <c r="L40" s="37"/>
      <c r="M40" s="37"/>
      <c r="N40" s="37"/>
      <c r="O40" s="37" t="s">
        <v>184</v>
      </c>
      <c r="P40" s="37"/>
    </row>
    <row r="41" spans="1:16" x14ac:dyDescent="0.25">
      <c r="A41" s="59"/>
      <c r="B41" s="59"/>
      <c r="C41" s="59" t="s">
        <v>63</v>
      </c>
      <c r="D41" s="59"/>
      <c r="E41" s="62" t="s">
        <v>37</v>
      </c>
      <c r="F41" s="37" t="s">
        <v>41</v>
      </c>
      <c r="G41" s="37" t="s">
        <v>41</v>
      </c>
      <c r="H41" s="37"/>
      <c r="I41" s="37"/>
      <c r="J41" s="37"/>
      <c r="K41" s="37"/>
      <c r="L41" s="37"/>
      <c r="M41" s="37"/>
      <c r="N41" s="37"/>
      <c r="O41" s="37" t="s">
        <v>184</v>
      </c>
      <c r="P41" s="37"/>
    </row>
    <row r="42" spans="1:16" x14ac:dyDescent="0.25">
      <c r="A42" s="59"/>
      <c r="B42" s="59"/>
      <c r="C42" s="59" t="s">
        <v>64</v>
      </c>
      <c r="D42" s="59"/>
      <c r="E42" s="62" t="s">
        <v>37</v>
      </c>
      <c r="F42" s="37" t="s">
        <v>41</v>
      </c>
      <c r="G42" s="37" t="s">
        <v>41</v>
      </c>
      <c r="H42" s="37"/>
      <c r="I42" s="37"/>
      <c r="J42" s="37"/>
      <c r="K42" s="37"/>
      <c r="L42" s="37"/>
      <c r="M42" s="37"/>
      <c r="N42" s="37"/>
      <c r="O42" s="37" t="s">
        <v>184</v>
      </c>
      <c r="P42" s="37"/>
    </row>
    <row r="43" spans="1:16" x14ac:dyDescent="0.25">
      <c r="A43" s="59"/>
      <c r="B43" s="59"/>
      <c r="C43" s="59" t="s">
        <v>65</v>
      </c>
      <c r="D43" s="59"/>
      <c r="E43" s="62" t="s">
        <v>37</v>
      </c>
      <c r="F43" s="37" t="s">
        <v>41</v>
      </c>
      <c r="G43" s="37" t="s">
        <v>41</v>
      </c>
      <c r="H43" s="37"/>
      <c r="I43" s="37"/>
      <c r="J43" s="37"/>
      <c r="K43" s="37"/>
      <c r="L43" s="37"/>
      <c r="M43" s="37"/>
      <c r="N43" s="37"/>
      <c r="O43" s="37" t="s">
        <v>184</v>
      </c>
      <c r="P43" s="37"/>
    </row>
    <row r="44" spans="1:16" x14ac:dyDescent="0.25">
      <c r="A44" s="59"/>
      <c r="B44" s="59"/>
      <c r="C44" s="59" t="s">
        <v>66</v>
      </c>
      <c r="D44" s="59"/>
      <c r="E44" s="62" t="s">
        <v>37</v>
      </c>
      <c r="F44" s="37" t="s">
        <v>41</v>
      </c>
      <c r="G44" s="37" t="s">
        <v>41</v>
      </c>
      <c r="H44" s="37"/>
      <c r="I44" s="37"/>
      <c r="J44" s="37"/>
      <c r="K44" s="37"/>
      <c r="L44" s="37"/>
      <c r="M44" s="37"/>
      <c r="N44" s="37"/>
      <c r="O44" s="37" t="s">
        <v>184</v>
      </c>
      <c r="P44" s="37"/>
    </row>
    <row r="45" spans="1:16" x14ac:dyDescent="0.25">
      <c r="A45" s="59"/>
      <c r="B45" s="59"/>
      <c r="C45" s="59" t="s">
        <v>67</v>
      </c>
      <c r="D45" s="59"/>
      <c r="E45" s="62" t="s">
        <v>37</v>
      </c>
      <c r="F45" s="37" t="s">
        <v>41</v>
      </c>
      <c r="G45" s="37" t="s">
        <v>41</v>
      </c>
      <c r="H45" s="37"/>
      <c r="I45" s="37"/>
      <c r="J45" s="37"/>
      <c r="K45" s="37"/>
      <c r="L45" s="37"/>
      <c r="M45" s="37"/>
      <c r="N45" s="37"/>
      <c r="O45" s="37" t="s">
        <v>184</v>
      </c>
      <c r="P45" s="37"/>
    </row>
    <row r="46" spans="1:16" x14ac:dyDescent="0.25">
      <c r="A46" s="59"/>
      <c r="B46" s="59"/>
      <c r="C46" s="59" t="s">
        <v>68</v>
      </c>
      <c r="D46" s="59"/>
      <c r="E46" s="62" t="s">
        <v>37</v>
      </c>
      <c r="F46" s="37" t="s">
        <v>41</v>
      </c>
      <c r="G46" s="37" t="s">
        <v>41</v>
      </c>
      <c r="H46" s="37"/>
      <c r="I46" s="37"/>
      <c r="J46" s="37"/>
      <c r="K46" s="37"/>
      <c r="L46" s="37"/>
      <c r="M46" s="37"/>
      <c r="N46" s="37"/>
      <c r="O46" s="37" t="s">
        <v>184</v>
      </c>
      <c r="P46" s="37"/>
    </row>
    <row r="47" spans="1:16" x14ac:dyDescent="0.25">
      <c r="A47" s="59"/>
      <c r="B47" s="59"/>
      <c r="C47" s="59" t="s">
        <v>69</v>
      </c>
      <c r="D47" s="59"/>
      <c r="E47" s="62" t="s">
        <v>37</v>
      </c>
      <c r="F47" s="37" t="s">
        <v>41</v>
      </c>
      <c r="G47" s="37" t="s">
        <v>41</v>
      </c>
      <c r="H47" s="37"/>
      <c r="I47" s="37"/>
      <c r="J47" s="37"/>
      <c r="K47" s="37"/>
      <c r="L47" s="37"/>
      <c r="M47" s="37"/>
      <c r="N47" s="37"/>
      <c r="O47" s="37" t="s">
        <v>184</v>
      </c>
      <c r="P47" s="37"/>
    </row>
    <row r="48" spans="1:16" x14ac:dyDescent="0.25">
      <c r="A48" s="59"/>
      <c r="B48" s="59"/>
      <c r="C48" s="59" t="s">
        <v>70</v>
      </c>
      <c r="D48" s="59"/>
      <c r="E48" s="62" t="s">
        <v>37</v>
      </c>
      <c r="F48" s="37" t="s">
        <v>41</v>
      </c>
      <c r="G48" s="37" t="s">
        <v>41</v>
      </c>
      <c r="H48" s="37"/>
      <c r="I48" s="37"/>
      <c r="J48" s="37"/>
      <c r="K48" s="37"/>
      <c r="L48" s="37"/>
      <c r="M48" s="37"/>
      <c r="N48" s="37"/>
      <c r="O48" s="37" t="s">
        <v>184</v>
      </c>
      <c r="P48" s="37"/>
    </row>
    <row r="49" spans="1:16" x14ac:dyDescent="0.25">
      <c r="A49" s="59"/>
      <c r="B49" s="59"/>
      <c r="C49" s="171" t="s">
        <v>71</v>
      </c>
      <c r="D49" s="171"/>
      <c r="E49" s="62" t="s">
        <v>37</v>
      </c>
      <c r="F49" s="37"/>
      <c r="G49" s="37" t="s">
        <v>41</v>
      </c>
      <c r="H49" s="37"/>
      <c r="I49" s="37"/>
      <c r="J49" s="37"/>
      <c r="K49" s="37"/>
      <c r="L49" s="37" t="s">
        <v>184</v>
      </c>
      <c r="M49" s="37"/>
      <c r="N49" s="37"/>
      <c r="O49" s="37"/>
      <c r="P49" s="37"/>
    </row>
    <row r="50" spans="1:16" x14ac:dyDescent="0.25">
      <c r="A50" s="59"/>
      <c r="B50" s="59"/>
      <c r="C50" s="59" t="s">
        <v>72</v>
      </c>
      <c r="D50" s="59"/>
      <c r="E50" s="62" t="s">
        <v>37</v>
      </c>
      <c r="F50" s="37"/>
      <c r="G50" s="37" t="s">
        <v>41</v>
      </c>
      <c r="H50" s="37"/>
      <c r="I50" s="37"/>
      <c r="J50" s="37"/>
      <c r="K50" s="37"/>
      <c r="L50" s="37" t="s">
        <v>184</v>
      </c>
      <c r="M50" s="37"/>
      <c r="N50" s="37"/>
      <c r="O50" s="37"/>
      <c r="P50" s="37"/>
    </row>
    <row r="51" spans="1:16" x14ac:dyDescent="0.25">
      <c r="A51" s="59"/>
      <c r="B51" s="59"/>
      <c r="C51" s="59" t="s">
        <v>73</v>
      </c>
      <c r="D51" s="59"/>
      <c r="E51" s="62" t="s">
        <v>37</v>
      </c>
      <c r="F51" s="37"/>
      <c r="G51" s="37" t="s">
        <v>41</v>
      </c>
      <c r="H51" s="37"/>
      <c r="I51" s="37"/>
      <c r="J51" s="37"/>
      <c r="K51" s="37"/>
      <c r="L51" s="37" t="s">
        <v>184</v>
      </c>
      <c r="M51" s="37"/>
      <c r="N51" s="37"/>
      <c r="O51" s="37"/>
      <c r="P51" s="37"/>
    </row>
    <row r="52" spans="1:16" x14ac:dyDescent="0.25">
      <c r="A52" s="59"/>
      <c r="B52" s="59"/>
      <c r="C52" s="59" t="s">
        <v>74</v>
      </c>
      <c r="D52" s="59"/>
      <c r="E52" s="62" t="s">
        <v>37</v>
      </c>
      <c r="F52" s="37"/>
      <c r="G52" s="37" t="s">
        <v>41</v>
      </c>
      <c r="H52" s="37"/>
      <c r="I52" s="37"/>
      <c r="J52" s="37"/>
      <c r="K52" s="37"/>
      <c r="L52" s="37" t="s">
        <v>184</v>
      </c>
      <c r="M52" s="37"/>
      <c r="N52" s="37"/>
      <c r="O52" s="37"/>
      <c r="P52" s="37"/>
    </row>
    <row r="53" spans="1:16" x14ac:dyDescent="0.25">
      <c r="A53" s="59"/>
      <c r="B53" s="59"/>
      <c r="C53" s="59" t="s">
        <v>75</v>
      </c>
      <c r="D53" s="59"/>
      <c r="E53" s="62" t="s">
        <v>37</v>
      </c>
      <c r="F53" s="37"/>
      <c r="G53" s="37" t="s">
        <v>41</v>
      </c>
      <c r="H53" s="37"/>
      <c r="I53" s="37"/>
      <c r="J53" s="37"/>
      <c r="K53" s="37"/>
      <c r="L53" s="37" t="s">
        <v>184</v>
      </c>
      <c r="M53" s="37"/>
      <c r="N53" s="37"/>
      <c r="O53" s="37"/>
      <c r="P53" s="37"/>
    </row>
    <row r="54" spans="1:16" x14ac:dyDescent="0.25">
      <c r="A54" s="59"/>
      <c r="B54" s="59"/>
      <c r="C54" s="59" t="s">
        <v>76</v>
      </c>
      <c r="D54" s="59"/>
      <c r="E54" s="62" t="s">
        <v>37</v>
      </c>
      <c r="F54" s="37"/>
      <c r="G54" s="37" t="s">
        <v>41</v>
      </c>
      <c r="H54" s="37"/>
      <c r="I54" s="37"/>
      <c r="J54" s="37"/>
      <c r="K54" s="37"/>
      <c r="L54" s="37" t="s">
        <v>184</v>
      </c>
      <c r="M54" s="37"/>
      <c r="N54" s="37"/>
      <c r="O54" s="37"/>
      <c r="P54" s="37"/>
    </row>
    <row r="55" spans="1:16" x14ac:dyDescent="0.25">
      <c r="A55" s="59"/>
      <c r="B55" s="59"/>
      <c r="C55" s="59" t="s">
        <v>77</v>
      </c>
      <c r="D55" s="59"/>
      <c r="E55" s="62" t="s">
        <v>37</v>
      </c>
      <c r="F55" s="37"/>
      <c r="G55" s="37" t="s">
        <v>41</v>
      </c>
      <c r="H55" s="37"/>
      <c r="I55" s="37"/>
      <c r="J55" s="37"/>
      <c r="K55" s="37"/>
      <c r="L55" s="37" t="s">
        <v>184</v>
      </c>
      <c r="M55" s="37"/>
      <c r="N55" s="37"/>
      <c r="O55" s="37"/>
      <c r="P55" s="37"/>
    </row>
    <row r="56" spans="1:16" x14ac:dyDescent="0.25">
      <c r="A56" s="59"/>
      <c r="B56" s="59"/>
      <c r="C56" s="59" t="s">
        <v>78</v>
      </c>
      <c r="D56" s="59"/>
      <c r="E56" s="62" t="s">
        <v>37</v>
      </c>
      <c r="F56" s="37"/>
      <c r="G56" s="37" t="s">
        <v>41</v>
      </c>
      <c r="H56" s="37"/>
      <c r="I56" s="37"/>
      <c r="J56" s="37"/>
      <c r="K56" s="37"/>
      <c r="L56" s="37" t="s">
        <v>184</v>
      </c>
      <c r="M56" s="37"/>
      <c r="N56" s="37"/>
      <c r="O56" s="37"/>
      <c r="P56" s="37"/>
    </row>
    <row r="57" spans="1:16" x14ac:dyDescent="0.25">
      <c r="A57" s="59"/>
      <c r="B57" s="59"/>
      <c r="C57" s="59" t="s">
        <v>79</v>
      </c>
      <c r="D57" s="59"/>
      <c r="E57" s="62" t="s">
        <v>37</v>
      </c>
      <c r="F57" s="37"/>
      <c r="G57" s="37" t="s">
        <v>41</v>
      </c>
      <c r="H57" s="37"/>
      <c r="I57" s="37"/>
      <c r="J57" s="37"/>
      <c r="K57" s="37"/>
      <c r="L57" s="37" t="s">
        <v>184</v>
      </c>
      <c r="M57" s="37"/>
      <c r="N57" s="37"/>
      <c r="O57" s="37"/>
      <c r="P57" s="37"/>
    </row>
    <row r="58" spans="1:16" x14ac:dyDescent="0.25">
      <c r="A58" s="59"/>
      <c r="B58" s="59"/>
      <c r="C58" s="59" t="s">
        <v>80</v>
      </c>
      <c r="D58" s="59"/>
      <c r="E58" s="62" t="s">
        <v>37</v>
      </c>
      <c r="F58" s="37"/>
      <c r="G58" s="37" t="s">
        <v>41</v>
      </c>
      <c r="H58" s="37"/>
      <c r="I58" s="37"/>
      <c r="J58" s="37"/>
      <c r="K58" s="37"/>
      <c r="L58" s="37" t="s">
        <v>184</v>
      </c>
      <c r="M58" s="37"/>
      <c r="N58" s="37"/>
      <c r="O58" s="37"/>
      <c r="P58" s="37"/>
    </row>
    <row r="59" spans="1:16" x14ac:dyDescent="0.25">
      <c r="A59" s="59"/>
      <c r="B59" s="59"/>
      <c r="C59" s="59" t="s">
        <v>81</v>
      </c>
      <c r="D59" s="59"/>
      <c r="E59" s="62" t="s">
        <v>37</v>
      </c>
      <c r="F59" s="37"/>
      <c r="G59" s="37" t="s">
        <v>41</v>
      </c>
      <c r="H59" s="37"/>
      <c r="I59" s="37"/>
      <c r="J59" s="37"/>
      <c r="K59" s="37"/>
      <c r="L59" s="37" t="s">
        <v>184</v>
      </c>
      <c r="M59" s="37"/>
      <c r="N59" s="37"/>
      <c r="O59" s="37"/>
      <c r="P59" s="37"/>
    </row>
    <row r="60" spans="1:16" x14ac:dyDescent="0.25">
      <c r="A60" s="59"/>
      <c r="B60" s="59"/>
      <c r="C60" s="59" t="s">
        <v>82</v>
      </c>
      <c r="D60" s="59"/>
      <c r="E60" s="62" t="s">
        <v>37</v>
      </c>
      <c r="F60" s="37"/>
      <c r="G60" s="37" t="s">
        <v>41</v>
      </c>
      <c r="H60" s="37"/>
      <c r="I60" s="37"/>
      <c r="J60" s="37"/>
      <c r="K60" s="37"/>
      <c r="L60" s="37" t="s">
        <v>184</v>
      </c>
      <c r="M60" s="37"/>
      <c r="N60" s="37"/>
      <c r="O60" s="37"/>
      <c r="P60" s="37"/>
    </row>
    <row r="61" spans="1:16" x14ac:dyDescent="0.25">
      <c r="A61" s="59"/>
      <c r="B61" s="59"/>
      <c r="C61" s="59" t="s">
        <v>83</v>
      </c>
      <c r="D61" s="59"/>
      <c r="E61" s="62" t="s">
        <v>37</v>
      </c>
      <c r="F61" s="37"/>
      <c r="G61" s="37" t="s">
        <v>41</v>
      </c>
      <c r="H61" s="37"/>
      <c r="I61" s="37"/>
      <c r="J61" s="37"/>
      <c r="K61" s="37"/>
      <c r="L61" s="37" t="s">
        <v>184</v>
      </c>
      <c r="M61" s="37"/>
      <c r="N61" s="37"/>
      <c r="O61" s="37"/>
      <c r="P61" s="37"/>
    </row>
    <row r="62" spans="1:16" x14ac:dyDescent="0.25">
      <c r="A62" s="59"/>
      <c r="B62" s="59"/>
      <c r="C62" s="59" t="s">
        <v>84</v>
      </c>
      <c r="D62" s="59"/>
      <c r="E62" s="62" t="s">
        <v>37</v>
      </c>
      <c r="F62" s="37"/>
      <c r="G62" s="37" t="s">
        <v>41</v>
      </c>
      <c r="H62" s="37"/>
      <c r="I62" s="37"/>
      <c r="J62" s="37"/>
      <c r="K62" s="37"/>
      <c r="L62" s="37" t="s">
        <v>184</v>
      </c>
      <c r="M62" s="37"/>
      <c r="N62" s="37"/>
      <c r="O62" s="37"/>
      <c r="P62" s="37"/>
    </row>
    <row r="63" spans="1:16" x14ac:dyDescent="0.25">
      <c r="A63" s="59"/>
      <c r="B63" s="59"/>
      <c r="C63" s="59" t="s">
        <v>85</v>
      </c>
      <c r="D63" s="59"/>
      <c r="E63" s="62" t="s">
        <v>37</v>
      </c>
      <c r="F63" s="37"/>
      <c r="G63" s="37" t="s">
        <v>41</v>
      </c>
      <c r="H63" s="37"/>
      <c r="I63" s="37"/>
      <c r="J63" s="37"/>
      <c r="K63" s="37"/>
      <c r="L63" s="37" t="s">
        <v>184</v>
      </c>
      <c r="M63" s="37"/>
      <c r="N63" s="37"/>
      <c r="O63" s="37"/>
      <c r="P63" s="37"/>
    </row>
    <row r="64" spans="1:16" x14ac:dyDescent="0.25">
      <c r="A64" s="59"/>
      <c r="B64" s="59"/>
      <c r="C64" s="59" t="s">
        <v>86</v>
      </c>
      <c r="D64" s="59"/>
      <c r="E64" s="62" t="s">
        <v>37</v>
      </c>
      <c r="F64" s="37"/>
      <c r="G64" s="37" t="s">
        <v>41</v>
      </c>
      <c r="H64" s="37"/>
      <c r="I64" s="37"/>
      <c r="J64" s="37"/>
      <c r="K64" s="37"/>
      <c r="L64" s="37" t="s">
        <v>184</v>
      </c>
      <c r="M64" s="37"/>
      <c r="N64" s="37"/>
      <c r="O64" s="37"/>
      <c r="P64" s="37"/>
    </row>
    <row r="65" spans="1:16" x14ac:dyDescent="0.25">
      <c r="A65" s="59"/>
      <c r="B65" s="59"/>
      <c r="C65" s="59" t="s">
        <v>87</v>
      </c>
      <c r="D65" s="59"/>
      <c r="E65" s="62" t="s">
        <v>37</v>
      </c>
      <c r="F65" s="37"/>
      <c r="G65" s="37" t="s">
        <v>41</v>
      </c>
      <c r="H65" s="37"/>
      <c r="I65" s="37"/>
      <c r="J65" s="37"/>
      <c r="K65" s="37"/>
      <c r="L65" s="37" t="s">
        <v>184</v>
      </c>
      <c r="M65" s="37"/>
      <c r="N65" s="37"/>
      <c r="O65" s="37"/>
      <c r="P65" s="37"/>
    </row>
    <row r="66" spans="1:16" x14ac:dyDescent="0.25">
      <c r="A66" s="59"/>
      <c r="B66" s="59"/>
      <c r="C66" s="171" t="s">
        <v>88</v>
      </c>
      <c r="D66" s="171"/>
      <c r="E66" s="62" t="s">
        <v>37</v>
      </c>
      <c r="F66" s="37"/>
      <c r="G66" s="37" t="s">
        <v>41</v>
      </c>
      <c r="H66" s="37"/>
      <c r="I66" s="37"/>
      <c r="J66" s="37"/>
      <c r="K66" s="37"/>
      <c r="L66" s="37" t="s">
        <v>184</v>
      </c>
      <c r="M66" s="37"/>
      <c r="N66" s="37"/>
      <c r="O66" s="37"/>
      <c r="P66" s="37"/>
    </row>
    <row r="67" spans="1:16" x14ac:dyDescent="0.25">
      <c r="A67" s="59"/>
      <c r="B67" s="59"/>
      <c r="C67" s="59" t="s">
        <v>89</v>
      </c>
      <c r="D67" s="59"/>
      <c r="E67" s="62" t="s">
        <v>37</v>
      </c>
      <c r="F67" s="37"/>
      <c r="G67" s="37" t="s">
        <v>41</v>
      </c>
      <c r="H67" s="37"/>
      <c r="I67" s="37"/>
      <c r="J67" s="37"/>
      <c r="K67" s="37"/>
      <c r="L67" s="37" t="s">
        <v>184</v>
      </c>
      <c r="M67" s="37"/>
      <c r="N67" s="37"/>
      <c r="O67" s="37"/>
      <c r="P67" s="37"/>
    </row>
    <row r="68" spans="1:16" x14ac:dyDescent="0.25">
      <c r="A68" s="59"/>
      <c r="B68" s="59"/>
      <c r="C68" s="59" t="s">
        <v>90</v>
      </c>
      <c r="D68" s="59"/>
      <c r="E68" s="62" t="s">
        <v>37</v>
      </c>
      <c r="F68" s="37"/>
      <c r="G68" s="37" t="s">
        <v>41</v>
      </c>
      <c r="H68" s="37"/>
      <c r="I68" s="37"/>
      <c r="J68" s="37"/>
      <c r="K68" s="37"/>
      <c r="L68" s="37" t="s">
        <v>184</v>
      </c>
      <c r="M68" s="37"/>
      <c r="N68" s="37"/>
      <c r="O68" s="37"/>
      <c r="P68" s="37"/>
    </row>
    <row r="69" spans="1:16" x14ac:dyDescent="0.25">
      <c r="A69" s="59"/>
      <c r="B69" s="59"/>
      <c r="C69" s="59" t="s">
        <v>91</v>
      </c>
      <c r="D69" s="59"/>
      <c r="E69" s="62" t="s">
        <v>37</v>
      </c>
      <c r="F69" s="37"/>
      <c r="G69" s="37" t="s">
        <v>41</v>
      </c>
      <c r="H69" s="37"/>
      <c r="I69" s="37"/>
      <c r="J69" s="37"/>
      <c r="K69" s="37"/>
      <c r="L69" s="37" t="s">
        <v>184</v>
      </c>
      <c r="M69" s="37"/>
      <c r="N69" s="37"/>
      <c r="O69" s="37"/>
      <c r="P69" s="37"/>
    </row>
    <row r="70" spans="1:16" x14ac:dyDescent="0.25">
      <c r="A70" s="59"/>
      <c r="B70" s="59"/>
      <c r="C70" s="59" t="s">
        <v>92</v>
      </c>
      <c r="D70" s="59"/>
      <c r="E70" s="62" t="s">
        <v>37</v>
      </c>
      <c r="F70" s="37"/>
      <c r="G70" s="37" t="s">
        <v>41</v>
      </c>
      <c r="H70" s="37"/>
      <c r="I70" s="37"/>
      <c r="J70" s="37"/>
      <c r="K70" s="37"/>
      <c r="L70" s="37" t="s">
        <v>184</v>
      </c>
      <c r="M70" s="37"/>
      <c r="N70" s="37"/>
      <c r="O70" s="37"/>
      <c r="P70" s="37"/>
    </row>
    <row r="71" spans="1:16" x14ac:dyDescent="0.25">
      <c r="A71" s="59"/>
      <c r="B71" s="59"/>
      <c r="C71" s="59" t="s">
        <v>93</v>
      </c>
      <c r="D71" s="59"/>
      <c r="E71" s="62" t="s">
        <v>37</v>
      </c>
      <c r="F71" s="37"/>
      <c r="G71" s="37" t="s">
        <v>41</v>
      </c>
      <c r="H71" s="37"/>
      <c r="I71" s="37"/>
      <c r="J71" s="37"/>
      <c r="K71" s="37"/>
      <c r="L71" s="37" t="s">
        <v>184</v>
      </c>
      <c r="M71" s="37"/>
      <c r="N71" s="37"/>
      <c r="O71" s="37"/>
      <c r="P71" s="37"/>
    </row>
    <row r="72" spans="1:16" x14ac:dyDescent="0.25">
      <c r="A72" s="59"/>
      <c r="B72" s="59"/>
      <c r="C72" s="59" t="s">
        <v>94</v>
      </c>
      <c r="D72" s="59"/>
      <c r="E72" s="62" t="s">
        <v>37</v>
      </c>
      <c r="F72" s="37"/>
      <c r="G72" s="37" t="s">
        <v>41</v>
      </c>
      <c r="H72" s="37"/>
      <c r="I72" s="37"/>
      <c r="J72" s="37"/>
      <c r="K72" s="37"/>
      <c r="L72" s="37" t="s">
        <v>184</v>
      </c>
      <c r="M72" s="37"/>
      <c r="N72" s="37"/>
      <c r="O72" s="37"/>
      <c r="P72" s="37"/>
    </row>
    <row r="73" spans="1:16" x14ac:dyDescent="0.25">
      <c r="A73" s="59"/>
      <c r="B73" s="59"/>
      <c r="C73" s="59" t="s">
        <v>95</v>
      </c>
      <c r="D73" s="59"/>
      <c r="E73" s="62" t="s">
        <v>37</v>
      </c>
      <c r="F73" s="37"/>
      <c r="G73" s="37" t="s">
        <v>41</v>
      </c>
      <c r="H73" s="37"/>
      <c r="I73" s="37"/>
      <c r="J73" s="37"/>
      <c r="K73" s="37"/>
      <c r="L73" s="37" t="s">
        <v>184</v>
      </c>
      <c r="M73" s="37"/>
      <c r="N73" s="37"/>
      <c r="O73" s="37"/>
      <c r="P73" s="37"/>
    </row>
    <row r="74" spans="1:16" x14ac:dyDescent="0.25">
      <c r="A74" s="59"/>
      <c r="B74" s="59"/>
      <c r="C74" s="59" t="s">
        <v>96</v>
      </c>
      <c r="D74" s="59"/>
      <c r="E74" s="62" t="s">
        <v>37</v>
      </c>
      <c r="F74" s="37"/>
      <c r="G74" s="37" t="s">
        <v>41</v>
      </c>
      <c r="H74" s="37"/>
      <c r="I74" s="37"/>
      <c r="J74" s="37"/>
      <c r="K74" s="37"/>
      <c r="L74" s="37" t="s">
        <v>184</v>
      </c>
      <c r="M74" s="37"/>
      <c r="N74" s="37"/>
      <c r="O74" s="37"/>
      <c r="P74" s="37"/>
    </row>
    <row r="75" spans="1:16" x14ac:dyDescent="0.25">
      <c r="A75" s="59"/>
      <c r="B75" s="59"/>
      <c r="C75" s="59" t="s">
        <v>97</v>
      </c>
      <c r="D75" s="59"/>
      <c r="E75" s="62" t="s">
        <v>37</v>
      </c>
      <c r="F75" s="37"/>
      <c r="G75" s="37" t="s">
        <v>41</v>
      </c>
      <c r="H75" s="37"/>
      <c r="I75" s="37"/>
      <c r="J75" s="37"/>
      <c r="K75" s="37"/>
      <c r="L75" s="37" t="s">
        <v>184</v>
      </c>
      <c r="M75" s="37"/>
      <c r="N75" s="37"/>
      <c r="O75" s="37"/>
      <c r="P75" s="37"/>
    </row>
    <row r="76" spans="1:16" x14ac:dyDescent="0.25">
      <c r="A76" s="59"/>
      <c r="B76" s="59"/>
      <c r="C76" s="59" t="s">
        <v>98</v>
      </c>
      <c r="D76" s="59"/>
      <c r="E76" s="62" t="s">
        <v>37</v>
      </c>
      <c r="F76" s="37"/>
      <c r="G76" s="37" t="s">
        <v>41</v>
      </c>
      <c r="H76" s="37"/>
      <c r="I76" s="37"/>
      <c r="J76" s="37"/>
      <c r="K76" s="37"/>
      <c r="L76" s="37" t="s">
        <v>184</v>
      </c>
      <c r="M76" s="37"/>
      <c r="N76" s="37"/>
      <c r="O76" s="37"/>
      <c r="P76" s="37"/>
    </row>
    <row r="77" spans="1:16" x14ac:dyDescent="0.25">
      <c r="A77" s="59"/>
      <c r="B77" s="59"/>
      <c r="C77" s="59" t="s">
        <v>99</v>
      </c>
      <c r="D77" s="59"/>
      <c r="E77" s="62" t="s">
        <v>37</v>
      </c>
      <c r="F77" s="37"/>
      <c r="G77" s="37" t="s">
        <v>41</v>
      </c>
      <c r="H77" s="37"/>
      <c r="I77" s="37"/>
      <c r="J77" s="37"/>
      <c r="K77" s="37"/>
      <c r="L77" s="37" t="s">
        <v>184</v>
      </c>
      <c r="M77" s="37"/>
      <c r="N77" s="37"/>
      <c r="O77" s="37"/>
      <c r="P77" s="37"/>
    </row>
    <row r="78" spans="1:16" x14ac:dyDescent="0.25">
      <c r="A78" s="59"/>
      <c r="B78" s="59"/>
      <c r="C78" s="59" t="s">
        <v>100</v>
      </c>
      <c r="D78" s="59"/>
      <c r="E78" s="62" t="s">
        <v>37</v>
      </c>
      <c r="F78" s="37"/>
      <c r="G78" s="37" t="s">
        <v>41</v>
      </c>
      <c r="H78" s="37"/>
      <c r="I78" s="37"/>
      <c r="J78" s="37"/>
      <c r="K78" s="37"/>
      <c r="L78" s="37" t="s">
        <v>184</v>
      </c>
      <c r="M78" s="37"/>
      <c r="N78" s="37"/>
      <c r="O78" s="37"/>
      <c r="P78" s="37"/>
    </row>
    <row r="79" spans="1:16" x14ac:dyDescent="0.25">
      <c r="A79" s="59"/>
      <c r="B79" s="59"/>
      <c r="C79" s="171" t="s">
        <v>101</v>
      </c>
      <c r="D79" s="171"/>
      <c r="E79" s="62" t="s">
        <v>37</v>
      </c>
      <c r="F79" s="37"/>
      <c r="G79" s="37" t="s">
        <v>41</v>
      </c>
      <c r="H79" s="37"/>
      <c r="I79" s="37"/>
      <c r="J79" s="37"/>
      <c r="K79" s="37"/>
      <c r="L79" s="37" t="s">
        <v>184</v>
      </c>
      <c r="M79" s="37"/>
      <c r="N79" s="37"/>
      <c r="O79" s="37"/>
      <c r="P79" s="37"/>
    </row>
    <row r="80" spans="1:16" x14ac:dyDescent="0.25">
      <c r="A80" s="59"/>
      <c r="B80" s="59"/>
      <c r="C80" s="59" t="s">
        <v>102</v>
      </c>
      <c r="D80" s="59"/>
      <c r="E80" s="62" t="s">
        <v>37</v>
      </c>
      <c r="F80" s="37"/>
      <c r="G80" s="37" t="s">
        <v>41</v>
      </c>
      <c r="H80" s="37"/>
      <c r="I80" s="37"/>
      <c r="J80" s="37"/>
      <c r="K80" s="37"/>
      <c r="L80" s="37" t="s">
        <v>184</v>
      </c>
      <c r="M80" s="37"/>
      <c r="N80" s="37"/>
      <c r="O80" s="37"/>
      <c r="P80" s="37"/>
    </row>
    <row r="81" spans="1:16" x14ac:dyDescent="0.25">
      <c r="A81" s="59"/>
      <c r="B81" s="59"/>
      <c r="C81" s="59" t="s">
        <v>103</v>
      </c>
      <c r="D81" s="59"/>
      <c r="E81" s="62" t="s">
        <v>37</v>
      </c>
      <c r="F81" s="37"/>
      <c r="G81" s="37" t="s">
        <v>41</v>
      </c>
      <c r="H81" s="37"/>
      <c r="I81" s="37"/>
      <c r="J81" s="37"/>
      <c r="K81" s="37"/>
      <c r="L81" s="37" t="s">
        <v>184</v>
      </c>
      <c r="M81" s="37"/>
      <c r="N81" s="37"/>
      <c r="O81" s="37"/>
      <c r="P81" s="37"/>
    </row>
    <row r="82" spans="1:16" x14ac:dyDescent="0.25">
      <c r="A82" s="59"/>
      <c r="B82" s="59"/>
      <c r="C82" s="59" t="s">
        <v>104</v>
      </c>
      <c r="D82" s="59"/>
      <c r="E82" s="62" t="s">
        <v>37</v>
      </c>
      <c r="F82" s="37"/>
      <c r="G82" s="37" t="s">
        <v>41</v>
      </c>
      <c r="H82" s="37"/>
      <c r="I82" s="37"/>
      <c r="J82" s="37"/>
      <c r="K82" s="37"/>
      <c r="L82" s="37" t="s">
        <v>184</v>
      </c>
      <c r="M82" s="37"/>
      <c r="N82" s="37"/>
      <c r="O82" s="37"/>
      <c r="P82" s="37"/>
    </row>
    <row r="83" spans="1:16" x14ac:dyDescent="0.25">
      <c r="A83" s="59"/>
      <c r="B83" s="59"/>
      <c r="C83" s="59" t="s">
        <v>105</v>
      </c>
      <c r="D83" s="59"/>
      <c r="E83" s="62" t="s">
        <v>37</v>
      </c>
      <c r="F83" s="37"/>
      <c r="G83" s="37" t="s">
        <v>41</v>
      </c>
      <c r="H83" s="37"/>
      <c r="I83" s="37"/>
      <c r="J83" s="37"/>
      <c r="K83" s="37"/>
      <c r="L83" s="37" t="s">
        <v>184</v>
      </c>
      <c r="M83" s="37"/>
      <c r="N83" s="37"/>
      <c r="O83" s="37"/>
      <c r="P83" s="37"/>
    </row>
    <row r="84" spans="1:16" x14ac:dyDescent="0.25">
      <c r="A84" s="59"/>
      <c r="B84" s="59"/>
      <c r="C84" s="59" t="s">
        <v>106</v>
      </c>
      <c r="D84" s="59"/>
      <c r="E84" s="62" t="s">
        <v>37</v>
      </c>
      <c r="F84" s="37"/>
      <c r="G84" s="37" t="s">
        <v>41</v>
      </c>
      <c r="H84" s="37"/>
      <c r="I84" s="37"/>
      <c r="J84" s="37"/>
      <c r="K84" s="37"/>
      <c r="L84" s="37" t="s">
        <v>184</v>
      </c>
      <c r="M84" s="37"/>
      <c r="N84" s="37"/>
      <c r="O84" s="37"/>
      <c r="P84" s="37"/>
    </row>
    <row r="85" spans="1:16" x14ac:dyDescent="0.25">
      <c r="A85" s="59"/>
      <c r="B85" s="59"/>
      <c r="C85" s="59" t="s">
        <v>107</v>
      </c>
      <c r="D85" s="59"/>
      <c r="E85" s="62" t="s">
        <v>37</v>
      </c>
      <c r="F85" s="37"/>
      <c r="G85" s="37" t="s">
        <v>41</v>
      </c>
      <c r="H85" s="37"/>
      <c r="I85" s="37"/>
      <c r="J85" s="37"/>
      <c r="K85" s="37"/>
      <c r="L85" s="37" t="s">
        <v>184</v>
      </c>
      <c r="M85" s="37"/>
      <c r="N85" s="37"/>
      <c r="O85" s="37"/>
      <c r="P85" s="37"/>
    </row>
    <row r="86" spans="1:16" x14ac:dyDescent="0.25">
      <c r="A86" s="59"/>
      <c r="B86" s="59"/>
      <c r="C86" s="59" t="s">
        <v>108</v>
      </c>
      <c r="D86" s="59"/>
      <c r="E86" s="62" t="s">
        <v>37</v>
      </c>
      <c r="F86" s="37"/>
      <c r="G86" s="37" t="s">
        <v>41</v>
      </c>
      <c r="H86" s="37"/>
      <c r="I86" s="37"/>
      <c r="J86" s="37"/>
      <c r="K86" s="37"/>
      <c r="L86" s="37" t="s">
        <v>184</v>
      </c>
      <c r="M86" s="37"/>
      <c r="N86" s="37"/>
      <c r="O86" s="37"/>
      <c r="P86" s="37"/>
    </row>
    <row r="87" spans="1:16" x14ac:dyDescent="0.25">
      <c r="A87" s="59"/>
      <c r="B87" s="59"/>
      <c r="C87" s="59" t="s">
        <v>109</v>
      </c>
      <c r="D87" s="59"/>
      <c r="E87" s="62" t="s">
        <v>37</v>
      </c>
      <c r="F87" s="37"/>
      <c r="G87" s="37" t="s">
        <v>41</v>
      </c>
      <c r="H87" s="37"/>
      <c r="I87" s="37"/>
      <c r="J87" s="37"/>
      <c r="K87" s="37"/>
      <c r="L87" s="37" t="s">
        <v>184</v>
      </c>
      <c r="M87" s="37"/>
      <c r="N87" s="37"/>
      <c r="O87" s="37"/>
      <c r="P87" s="37"/>
    </row>
    <row r="88" spans="1:16" x14ac:dyDescent="0.25">
      <c r="A88" s="59"/>
      <c r="B88" s="59"/>
      <c r="C88" s="59" t="s">
        <v>110</v>
      </c>
      <c r="D88" s="59"/>
      <c r="E88" s="62" t="s">
        <v>37</v>
      </c>
      <c r="F88" s="37"/>
      <c r="G88" s="37" t="s">
        <v>41</v>
      </c>
      <c r="H88" s="37"/>
      <c r="I88" s="37"/>
      <c r="J88" s="37"/>
      <c r="K88" s="37"/>
      <c r="L88" s="37" t="s">
        <v>184</v>
      </c>
      <c r="M88" s="37"/>
      <c r="N88" s="37"/>
      <c r="O88" s="37"/>
      <c r="P88" s="37"/>
    </row>
    <row r="89" spans="1:16" x14ac:dyDescent="0.25">
      <c r="A89" s="59"/>
      <c r="B89" s="59"/>
      <c r="C89" s="59" t="s">
        <v>111</v>
      </c>
      <c r="D89" s="59"/>
      <c r="E89" s="62" t="s">
        <v>37</v>
      </c>
      <c r="F89" s="37"/>
      <c r="G89" s="37" t="s">
        <v>41</v>
      </c>
      <c r="H89" s="37"/>
      <c r="I89" s="37"/>
      <c r="J89" s="37"/>
      <c r="K89" s="37"/>
      <c r="L89" s="37" t="s">
        <v>184</v>
      </c>
      <c r="M89" s="37"/>
      <c r="N89" s="37"/>
      <c r="O89" s="37"/>
      <c r="P89" s="37"/>
    </row>
    <row r="90" spans="1:16" x14ac:dyDescent="0.25">
      <c r="A90" s="59"/>
      <c r="B90" s="59"/>
      <c r="C90" s="59" t="s">
        <v>112</v>
      </c>
      <c r="D90" s="59"/>
      <c r="E90" s="62" t="s">
        <v>37</v>
      </c>
      <c r="F90" s="37"/>
      <c r="G90" s="37" t="s">
        <v>41</v>
      </c>
      <c r="H90" s="37"/>
      <c r="I90" s="37"/>
      <c r="J90" s="37"/>
      <c r="K90" s="37"/>
      <c r="L90" s="37" t="s">
        <v>184</v>
      </c>
      <c r="M90" s="37"/>
      <c r="N90" s="37"/>
      <c r="O90" s="37"/>
      <c r="P90" s="37"/>
    </row>
    <row r="91" spans="1:16" x14ac:dyDescent="0.25">
      <c r="A91" s="59"/>
      <c r="B91" s="59"/>
      <c r="C91" s="59" t="s">
        <v>113</v>
      </c>
      <c r="D91" s="59"/>
      <c r="E91" s="62" t="s">
        <v>37</v>
      </c>
      <c r="F91" s="37"/>
      <c r="G91" s="37" t="s">
        <v>41</v>
      </c>
      <c r="H91" s="37"/>
      <c r="I91" s="37"/>
      <c r="J91" s="37"/>
      <c r="K91" s="37"/>
      <c r="L91" s="37" t="s">
        <v>184</v>
      </c>
      <c r="M91" s="37"/>
      <c r="N91" s="37"/>
      <c r="O91" s="37"/>
      <c r="P91" s="37"/>
    </row>
    <row r="92" spans="1:16" x14ac:dyDescent="0.25">
      <c r="A92" s="59"/>
      <c r="B92" s="59"/>
      <c r="C92" s="59" t="s">
        <v>114</v>
      </c>
      <c r="D92" s="59"/>
      <c r="E92" s="62" t="s">
        <v>37</v>
      </c>
      <c r="F92" s="37"/>
      <c r="G92" s="37" t="s">
        <v>41</v>
      </c>
      <c r="H92" s="37"/>
      <c r="I92" s="37"/>
      <c r="J92" s="37"/>
      <c r="K92" s="37"/>
      <c r="L92" s="37" t="s">
        <v>184</v>
      </c>
      <c r="M92" s="37"/>
      <c r="N92" s="37"/>
      <c r="O92" s="37"/>
      <c r="P92" s="37"/>
    </row>
    <row r="93" spans="1:16" x14ac:dyDescent="0.25">
      <c r="A93" s="59"/>
      <c r="B93" s="59"/>
      <c r="C93" s="59" t="s">
        <v>115</v>
      </c>
      <c r="D93" s="59"/>
      <c r="E93" s="62" t="s">
        <v>37</v>
      </c>
      <c r="F93" s="37"/>
      <c r="G93" s="37" t="s">
        <v>41</v>
      </c>
      <c r="H93" s="37"/>
      <c r="I93" s="37"/>
      <c r="J93" s="37"/>
      <c r="K93" s="37"/>
      <c r="L93" s="37" t="s">
        <v>184</v>
      </c>
      <c r="M93" s="37"/>
      <c r="N93" s="37"/>
      <c r="O93" s="37"/>
      <c r="P93" s="37"/>
    </row>
    <row r="94" spans="1:16" x14ac:dyDescent="0.25">
      <c r="A94" s="59"/>
      <c r="B94" s="59"/>
      <c r="C94" s="59" t="s">
        <v>116</v>
      </c>
      <c r="D94" s="59"/>
      <c r="E94" s="62" t="s">
        <v>37</v>
      </c>
      <c r="F94" s="37"/>
      <c r="G94" s="37" t="s">
        <v>41</v>
      </c>
      <c r="H94" s="37"/>
      <c r="I94" s="37"/>
      <c r="J94" s="37"/>
      <c r="K94" s="37"/>
      <c r="L94" s="37" t="s">
        <v>184</v>
      </c>
      <c r="M94" s="37"/>
      <c r="N94" s="37"/>
      <c r="O94" s="37"/>
      <c r="P94" s="37"/>
    </row>
    <row r="95" spans="1:16" x14ac:dyDescent="0.25">
      <c r="A95" s="59"/>
      <c r="B95" s="59"/>
      <c r="C95" s="59" t="s">
        <v>117</v>
      </c>
      <c r="D95" s="59"/>
      <c r="E95" s="62" t="s">
        <v>37</v>
      </c>
      <c r="F95" s="37"/>
      <c r="G95" s="37" t="s">
        <v>41</v>
      </c>
      <c r="H95" s="37"/>
      <c r="I95" s="37"/>
      <c r="J95" s="37"/>
      <c r="K95" s="37"/>
      <c r="L95" s="37" t="s">
        <v>184</v>
      </c>
      <c r="M95" s="37"/>
      <c r="N95" s="37"/>
      <c r="O95" s="37"/>
      <c r="P95" s="37"/>
    </row>
    <row r="96" spans="1:16" x14ac:dyDescent="0.25">
      <c r="A96" s="59"/>
      <c r="B96" s="59"/>
      <c r="C96" s="59" t="s">
        <v>118</v>
      </c>
      <c r="D96" s="59"/>
      <c r="E96" s="62" t="s">
        <v>37</v>
      </c>
      <c r="F96" s="37"/>
      <c r="G96" s="37" t="s">
        <v>41</v>
      </c>
      <c r="H96" s="37"/>
      <c r="I96" s="37"/>
      <c r="J96" s="37"/>
      <c r="K96" s="37"/>
      <c r="L96" s="37" t="s">
        <v>184</v>
      </c>
      <c r="M96" s="37"/>
      <c r="N96" s="37"/>
      <c r="O96" s="37"/>
      <c r="P96" s="37"/>
    </row>
    <row r="97" spans="1:16" x14ac:dyDescent="0.25">
      <c r="A97" s="59"/>
      <c r="B97" s="59"/>
      <c r="C97" s="59" t="s">
        <v>119</v>
      </c>
      <c r="D97" s="59"/>
      <c r="E97" s="62" t="s">
        <v>37</v>
      </c>
      <c r="F97" s="37"/>
      <c r="G97" s="37" t="s">
        <v>41</v>
      </c>
      <c r="H97" s="37"/>
      <c r="I97" s="37"/>
      <c r="J97" s="37"/>
      <c r="K97" s="37"/>
      <c r="L97" s="37" t="s">
        <v>184</v>
      </c>
      <c r="M97" s="37"/>
      <c r="N97" s="37"/>
      <c r="O97" s="37"/>
      <c r="P97" s="37"/>
    </row>
    <row r="98" spans="1:16" x14ac:dyDescent="0.25">
      <c r="A98" s="59"/>
      <c r="B98" s="59"/>
      <c r="C98" s="59" t="s">
        <v>120</v>
      </c>
      <c r="D98" s="59"/>
      <c r="E98" s="62" t="s">
        <v>37</v>
      </c>
      <c r="F98" s="37"/>
      <c r="G98" s="37" t="s">
        <v>41</v>
      </c>
      <c r="H98" s="37"/>
      <c r="I98" s="37"/>
      <c r="J98" s="37"/>
      <c r="K98" s="37"/>
      <c r="L98" s="37" t="s">
        <v>184</v>
      </c>
      <c r="M98" s="37"/>
      <c r="N98" s="37"/>
      <c r="O98" s="37"/>
      <c r="P98" s="37"/>
    </row>
    <row r="99" spans="1:16" x14ac:dyDescent="0.25">
      <c r="A99" s="59"/>
      <c r="B99" s="59"/>
      <c r="C99" s="59" t="s">
        <v>121</v>
      </c>
      <c r="D99" s="59"/>
      <c r="E99" s="62" t="s">
        <v>37</v>
      </c>
      <c r="F99" s="37"/>
      <c r="G99" s="37" t="s">
        <v>41</v>
      </c>
      <c r="H99" s="37"/>
      <c r="I99" s="37"/>
      <c r="J99" s="37"/>
      <c r="K99" s="37"/>
      <c r="L99" s="37" t="s">
        <v>184</v>
      </c>
      <c r="M99" s="37"/>
      <c r="N99" s="37"/>
      <c r="O99" s="37"/>
      <c r="P99" s="37"/>
    </row>
    <row r="100" spans="1:16" x14ac:dyDescent="0.25">
      <c r="A100" s="59"/>
      <c r="B100" s="59"/>
      <c r="C100" s="59" t="s">
        <v>122</v>
      </c>
      <c r="D100" s="59"/>
      <c r="E100" s="62" t="s">
        <v>37</v>
      </c>
      <c r="F100" s="37"/>
      <c r="G100" s="37" t="s">
        <v>41</v>
      </c>
      <c r="H100" s="37"/>
      <c r="I100" s="37"/>
      <c r="J100" s="37"/>
      <c r="K100" s="37"/>
      <c r="L100" s="37" t="s">
        <v>184</v>
      </c>
      <c r="M100" s="37"/>
      <c r="N100" s="37"/>
      <c r="O100" s="37"/>
      <c r="P100" s="37"/>
    </row>
    <row r="101" spans="1:16" x14ac:dyDescent="0.25">
      <c r="A101" s="59"/>
      <c r="B101" s="59"/>
      <c r="C101" s="59" t="s">
        <v>123</v>
      </c>
      <c r="D101" s="59"/>
      <c r="E101" s="62" t="s">
        <v>37</v>
      </c>
      <c r="F101" s="37"/>
      <c r="G101" s="37" t="s">
        <v>41</v>
      </c>
      <c r="H101" s="37"/>
      <c r="I101" s="37"/>
      <c r="J101" s="37"/>
      <c r="K101" s="37"/>
      <c r="L101" s="37" t="s">
        <v>184</v>
      </c>
      <c r="M101" s="37"/>
      <c r="N101" s="37"/>
      <c r="O101" s="37"/>
      <c r="P101" s="37"/>
    </row>
    <row r="102" spans="1:16" x14ac:dyDescent="0.25">
      <c r="A102" s="59"/>
      <c r="B102" s="59"/>
      <c r="C102" s="59" t="s">
        <v>124</v>
      </c>
      <c r="D102" s="59"/>
      <c r="E102" s="62" t="s">
        <v>37</v>
      </c>
      <c r="F102" s="37"/>
      <c r="G102" s="37" t="s">
        <v>41</v>
      </c>
      <c r="H102" s="37"/>
      <c r="I102" s="37"/>
      <c r="J102" s="37"/>
      <c r="K102" s="37"/>
      <c r="L102" s="37" t="s">
        <v>184</v>
      </c>
      <c r="M102" s="37"/>
      <c r="N102" s="37"/>
      <c r="O102" s="37"/>
      <c r="P102" s="37"/>
    </row>
    <row r="103" spans="1:16" x14ac:dyDescent="0.25">
      <c r="A103" s="59"/>
      <c r="B103" s="59"/>
      <c r="C103" s="171" t="s">
        <v>125</v>
      </c>
      <c r="D103" s="171"/>
      <c r="E103" s="62" t="s">
        <v>37</v>
      </c>
      <c r="F103" s="37" t="s">
        <v>41</v>
      </c>
      <c r="G103" s="37"/>
      <c r="H103" s="37"/>
      <c r="I103" s="37"/>
      <c r="J103" s="37"/>
      <c r="K103" s="37" t="s">
        <v>184</v>
      </c>
      <c r="L103" s="37"/>
      <c r="M103" s="37"/>
      <c r="N103" s="37"/>
      <c r="O103" s="37"/>
      <c r="P103" s="37"/>
    </row>
    <row r="104" spans="1:16" x14ac:dyDescent="0.25">
      <c r="A104" s="59"/>
      <c r="B104" s="59"/>
      <c r="C104" s="59" t="s">
        <v>126</v>
      </c>
      <c r="D104" s="59"/>
      <c r="E104" s="62" t="s">
        <v>37</v>
      </c>
      <c r="F104" s="37" t="s">
        <v>41</v>
      </c>
      <c r="G104" s="37"/>
      <c r="H104" s="37"/>
      <c r="I104" s="37"/>
      <c r="J104" s="37"/>
      <c r="K104" s="37" t="s">
        <v>184</v>
      </c>
      <c r="L104" s="37"/>
      <c r="M104" s="37"/>
      <c r="N104" s="37"/>
      <c r="O104" s="37"/>
      <c r="P104" s="37"/>
    </row>
    <row r="105" spans="1:16" x14ac:dyDescent="0.25">
      <c r="A105" s="59"/>
      <c r="B105" s="59"/>
      <c r="C105" s="59" t="s">
        <v>127</v>
      </c>
      <c r="D105" s="59"/>
      <c r="E105" s="62" t="s">
        <v>37</v>
      </c>
      <c r="F105" s="37" t="s">
        <v>41</v>
      </c>
      <c r="G105" s="37"/>
      <c r="H105" s="37"/>
      <c r="I105" s="37"/>
      <c r="J105" s="37"/>
      <c r="K105" s="37" t="s">
        <v>184</v>
      </c>
      <c r="L105" s="37"/>
      <c r="M105" s="37"/>
      <c r="N105" s="37"/>
      <c r="O105" s="37"/>
      <c r="P105" s="37"/>
    </row>
    <row r="106" spans="1:16" x14ac:dyDescent="0.25">
      <c r="A106" s="59"/>
      <c r="B106" s="59"/>
      <c r="C106" s="59" t="s">
        <v>128</v>
      </c>
      <c r="D106" s="59"/>
      <c r="E106" s="62" t="s">
        <v>37</v>
      </c>
      <c r="F106" s="37" t="s">
        <v>41</v>
      </c>
      <c r="G106" s="37"/>
      <c r="H106" s="37"/>
      <c r="I106" s="37"/>
      <c r="J106" s="37"/>
      <c r="K106" s="37" t="s">
        <v>184</v>
      </c>
      <c r="L106" s="37"/>
      <c r="M106" s="37"/>
      <c r="N106" s="37"/>
      <c r="O106" s="37"/>
      <c r="P106" s="37"/>
    </row>
    <row r="107" spans="1:16" x14ac:dyDescent="0.25">
      <c r="A107" s="59"/>
      <c r="B107" s="59"/>
      <c r="C107" s="59" t="s">
        <v>129</v>
      </c>
      <c r="D107" s="59"/>
      <c r="E107" s="62" t="s">
        <v>37</v>
      </c>
      <c r="F107" s="37" t="s">
        <v>41</v>
      </c>
      <c r="G107" s="37"/>
      <c r="H107" s="37"/>
      <c r="I107" s="37"/>
      <c r="J107" s="37"/>
      <c r="K107" s="37" t="s">
        <v>184</v>
      </c>
      <c r="L107" s="37"/>
      <c r="M107" s="37"/>
      <c r="N107" s="37"/>
      <c r="O107" s="37"/>
      <c r="P107" s="37"/>
    </row>
    <row r="108" spans="1:16" x14ac:dyDescent="0.25">
      <c r="A108" s="59"/>
      <c r="B108" s="59"/>
      <c r="C108" s="59" t="s">
        <v>130</v>
      </c>
      <c r="D108" s="59"/>
      <c r="E108" s="62" t="s">
        <v>37</v>
      </c>
      <c r="F108" s="37" t="s">
        <v>41</v>
      </c>
      <c r="G108" s="37"/>
      <c r="H108" s="37"/>
      <c r="I108" s="37"/>
      <c r="J108" s="37"/>
      <c r="K108" s="37" t="s">
        <v>184</v>
      </c>
      <c r="L108" s="37"/>
      <c r="M108" s="37"/>
      <c r="N108" s="37"/>
      <c r="O108" s="37"/>
      <c r="P108" s="37"/>
    </row>
    <row r="109" spans="1:16" x14ac:dyDescent="0.25">
      <c r="A109" s="59"/>
      <c r="B109" s="59"/>
      <c r="C109" s="59" t="s">
        <v>131</v>
      </c>
      <c r="D109" s="59"/>
      <c r="E109" s="62" t="s">
        <v>37</v>
      </c>
      <c r="F109" s="37" t="s">
        <v>41</v>
      </c>
      <c r="G109" s="37"/>
      <c r="H109" s="37"/>
      <c r="I109" s="37"/>
      <c r="J109" s="37"/>
      <c r="K109" s="37" t="s">
        <v>184</v>
      </c>
      <c r="L109" s="37"/>
      <c r="M109" s="37"/>
      <c r="N109" s="37"/>
      <c r="O109" s="37"/>
      <c r="P109" s="37"/>
    </row>
    <row r="110" spans="1:16" x14ac:dyDescent="0.25">
      <c r="A110" s="59"/>
      <c r="B110" s="59"/>
      <c r="C110" s="59" t="s">
        <v>132</v>
      </c>
      <c r="D110" s="59"/>
      <c r="E110" s="62" t="s">
        <v>37</v>
      </c>
      <c r="F110" s="37" t="s">
        <v>41</v>
      </c>
      <c r="G110" s="37"/>
      <c r="H110" s="37"/>
      <c r="I110" s="37"/>
      <c r="J110" s="37"/>
      <c r="K110" s="37" t="s">
        <v>184</v>
      </c>
      <c r="L110" s="37"/>
      <c r="M110" s="37"/>
      <c r="N110" s="37"/>
      <c r="O110" s="37"/>
      <c r="P110" s="37"/>
    </row>
    <row r="111" spans="1:16" x14ac:dyDescent="0.25">
      <c r="A111" s="59"/>
      <c r="B111" s="59"/>
      <c r="C111" s="59" t="s">
        <v>133</v>
      </c>
      <c r="D111" s="59"/>
      <c r="E111" s="62" t="s">
        <v>37</v>
      </c>
      <c r="F111" s="37" t="s">
        <v>41</v>
      </c>
      <c r="G111" s="37"/>
      <c r="H111" s="37"/>
      <c r="I111" s="37"/>
      <c r="J111" s="37"/>
      <c r="K111" s="37" t="s">
        <v>184</v>
      </c>
      <c r="L111" s="37"/>
      <c r="M111" s="37"/>
      <c r="N111" s="37"/>
      <c r="O111" s="37"/>
      <c r="P111" s="37"/>
    </row>
    <row r="112" spans="1:16" x14ac:dyDescent="0.25">
      <c r="A112" s="59"/>
      <c r="B112" s="59"/>
      <c r="C112" s="59" t="s">
        <v>134</v>
      </c>
      <c r="D112" s="59"/>
      <c r="E112" s="62" t="s">
        <v>37</v>
      </c>
      <c r="F112" s="37" t="s">
        <v>41</v>
      </c>
      <c r="G112" s="37"/>
      <c r="H112" s="37"/>
      <c r="I112" s="37"/>
      <c r="J112" s="37"/>
      <c r="K112" s="37" t="s">
        <v>184</v>
      </c>
      <c r="L112" s="37"/>
      <c r="M112" s="37"/>
      <c r="N112" s="37"/>
      <c r="O112" s="37"/>
      <c r="P112" s="37"/>
    </row>
    <row r="113" spans="1:16" x14ac:dyDescent="0.25">
      <c r="A113" s="59"/>
      <c r="B113" s="59"/>
      <c r="C113" s="59" t="s">
        <v>135</v>
      </c>
      <c r="D113" s="59"/>
      <c r="E113" s="62" t="s">
        <v>37</v>
      </c>
      <c r="F113" s="37" t="s">
        <v>41</v>
      </c>
      <c r="G113" s="37"/>
      <c r="H113" s="37"/>
      <c r="I113" s="37"/>
      <c r="J113" s="37"/>
      <c r="K113" s="37" t="s">
        <v>184</v>
      </c>
      <c r="L113" s="37"/>
      <c r="M113" s="37"/>
      <c r="N113" s="37"/>
      <c r="O113" s="37"/>
      <c r="P113" s="37"/>
    </row>
    <row r="114" spans="1:16" x14ac:dyDescent="0.25">
      <c r="A114" s="59"/>
      <c r="B114" s="59"/>
      <c r="C114" s="59" t="s">
        <v>136</v>
      </c>
      <c r="D114" s="59"/>
      <c r="E114" s="62" t="s">
        <v>37</v>
      </c>
      <c r="F114" s="37" t="s">
        <v>41</v>
      </c>
      <c r="G114" s="37"/>
      <c r="H114" s="37"/>
      <c r="I114" s="37"/>
      <c r="J114" s="37"/>
      <c r="K114" s="37" t="s">
        <v>184</v>
      </c>
      <c r="L114" s="37"/>
      <c r="M114" s="37"/>
      <c r="N114" s="37"/>
      <c r="O114" s="37"/>
      <c r="P114" s="37"/>
    </row>
    <row r="115" spans="1:16" x14ac:dyDescent="0.25">
      <c r="A115" s="59"/>
      <c r="B115" s="59"/>
      <c r="C115" s="59" t="s">
        <v>137</v>
      </c>
      <c r="D115" s="59"/>
      <c r="E115" s="62" t="s">
        <v>37</v>
      </c>
      <c r="F115" s="37" t="s">
        <v>41</v>
      </c>
      <c r="G115" s="37"/>
      <c r="H115" s="37"/>
      <c r="I115" s="37"/>
      <c r="J115" s="37"/>
      <c r="K115" s="37" t="s">
        <v>184</v>
      </c>
      <c r="L115" s="37"/>
      <c r="M115" s="37"/>
      <c r="N115" s="37"/>
      <c r="O115" s="37"/>
      <c r="P115" s="37"/>
    </row>
    <row r="116" spans="1:16" ht="45" customHeight="1" x14ac:dyDescent="0.25">
      <c r="A116" s="59"/>
      <c r="B116" s="59"/>
      <c r="C116" s="150" t="s">
        <v>185</v>
      </c>
      <c r="D116" s="151"/>
      <c r="E116" s="62" t="s">
        <v>37</v>
      </c>
      <c r="F116" s="37" t="s">
        <v>41</v>
      </c>
      <c r="G116" s="37"/>
      <c r="H116" s="37"/>
      <c r="I116" s="37"/>
      <c r="J116" s="37"/>
      <c r="K116" s="37" t="s">
        <v>184</v>
      </c>
      <c r="L116" s="37"/>
      <c r="M116" s="37"/>
      <c r="N116" s="37"/>
      <c r="O116" s="37"/>
      <c r="P116" s="37"/>
    </row>
    <row r="117" spans="1:16" ht="49.2" customHeight="1" x14ac:dyDescent="0.25">
      <c r="A117" s="59"/>
      <c r="B117" s="59"/>
      <c r="C117" s="59"/>
      <c r="D117" s="152" t="s">
        <v>186</v>
      </c>
      <c r="E117" s="62" t="s">
        <v>37</v>
      </c>
      <c r="F117" s="37" t="s">
        <v>41</v>
      </c>
      <c r="G117" s="37"/>
      <c r="H117" s="37"/>
      <c r="I117" s="37"/>
      <c r="J117" s="37"/>
      <c r="K117" s="37" t="s">
        <v>184</v>
      </c>
      <c r="L117" s="37"/>
      <c r="M117" s="37"/>
      <c r="N117" s="37"/>
      <c r="O117" s="37"/>
      <c r="P117" s="37"/>
    </row>
    <row r="118" spans="1:16" x14ac:dyDescent="0.25">
      <c r="A118" s="59"/>
      <c r="B118" s="59"/>
      <c r="C118" s="59"/>
      <c r="D118" s="152" t="s">
        <v>187</v>
      </c>
      <c r="E118" s="62" t="s">
        <v>37</v>
      </c>
      <c r="F118" s="37" t="s">
        <v>41</v>
      </c>
      <c r="G118" s="37"/>
      <c r="H118" s="37"/>
      <c r="I118" s="37"/>
      <c r="J118" s="37"/>
      <c r="K118" s="37" t="s">
        <v>184</v>
      </c>
      <c r="L118" s="37"/>
      <c r="M118" s="37"/>
      <c r="N118" s="37"/>
      <c r="O118" s="37"/>
      <c r="P118" s="37"/>
    </row>
    <row r="119" spans="1:16" ht="55.2" x14ac:dyDescent="0.25">
      <c r="A119" s="59"/>
      <c r="B119" s="59"/>
      <c r="C119" s="59"/>
      <c r="D119" s="152" t="s">
        <v>188</v>
      </c>
      <c r="E119" s="62" t="s">
        <v>37</v>
      </c>
      <c r="F119" s="37" t="s">
        <v>41</v>
      </c>
      <c r="G119" s="37"/>
      <c r="H119" s="37"/>
      <c r="I119" s="37"/>
      <c r="J119" s="37"/>
      <c r="K119" s="37" t="s">
        <v>184</v>
      </c>
      <c r="L119" s="37"/>
      <c r="M119" s="37"/>
      <c r="N119" s="37"/>
      <c r="O119" s="37"/>
      <c r="P119" s="37"/>
    </row>
    <row r="120" spans="1:16" x14ac:dyDescent="0.25">
      <c r="A120" s="59"/>
      <c r="B120" s="59"/>
      <c r="C120" s="59"/>
      <c r="D120" s="152" t="s">
        <v>189</v>
      </c>
      <c r="E120" s="62" t="s">
        <v>37</v>
      </c>
      <c r="F120" s="37" t="s">
        <v>41</v>
      </c>
      <c r="G120" s="37"/>
      <c r="H120" s="37"/>
      <c r="I120" s="37"/>
      <c r="J120" s="37"/>
      <c r="K120" s="37" t="s">
        <v>184</v>
      </c>
      <c r="L120" s="37"/>
      <c r="M120" s="37"/>
      <c r="N120" s="37"/>
      <c r="O120" s="37"/>
      <c r="P120" s="37"/>
    </row>
    <row r="121" spans="1:16" x14ac:dyDescent="0.25">
      <c r="A121" s="59"/>
      <c r="B121" s="59"/>
      <c r="C121" s="171" t="s">
        <v>138</v>
      </c>
      <c r="D121" s="171"/>
      <c r="E121" s="62" t="s">
        <v>37</v>
      </c>
      <c r="F121" s="37" t="s">
        <v>41</v>
      </c>
      <c r="G121" s="37"/>
      <c r="H121" s="37"/>
      <c r="I121" s="37"/>
      <c r="J121" s="37"/>
      <c r="K121" s="37" t="s">
        <v>184</v>
      </c>
      <c r="L121" s="37"/>
      <c r="M121" s="37" t="s">
        <v>184</v>
      </c>
      <c r="N121" s="37"/>
      <c r="O121" s="37"/>
      <c r="P121" s="37"/>
    </row>
    <row r="122" spans="1:16" x14ac:dyDescent="0.25">
      <c r="A122" s="59"/>
      <c r="B122" s="59"/>
      <c r="C122" s="59" t="s">
        <v>139</v>
      </c>
      <c r="D122" s="59"/>
      <c r="E122" s="62" t="s">
        <v>37</v>
      </c>
      <c r="F122" s="37" t="s">
        <v>41</v>
      </c>
      <c r="G122" s="37"/>
      <c r="H122" s="37"/>
      <c r="I122" s="37"/>
      <c r="J122" s="37"/>
      <c r="K122" s="37" t="s">
        <v>184</v>
      </c>
      <c r="L122" s="37"/>
      <c r="M122" s="37" t="s">
        <v>184</v>
      </c>
      <c r="N122" s="37"/>
      <c r="O122" s="37"/>
      <c r="P122" s="37"/>
    </row>
    <row r="123" spans="1:16" x14ac:dyDescent="0.25">
      <c r="A123" s="59"/>
      <c r="B123" s="59"/>
      <c r="C123" s="59" t="s">
        <v>140</v>
      </c>
      <c r="D123" s="59"/>
      <c r="E123" s="62" t="s">
        <v>37</v>
      </c>
      <c r="F123" s="37" t="s">
        <v>41</v>
      </c>
      <c r="G123" s="37"/>
      <c r="H123" s="37"/>
      <c r="I123" s="37"/>
      <c r="J123" s="37"/>
      <c r="K123" s="37" t="s">
        <v>184</v>
      </c>
      <c r="L123" s="37"/>
      <c r="M123" s="37" t="s">
        <v>184</v>
      </c>
      <c r="N123" s="37"/>
      <c r="O123" s="37"/>
      <c r="P123" s="37"/>
    </row>
    <row r="124" spans="1:16" x14ac:dyDescent="0.25">
      <c r="A124" s="59"/>
      <c r="B124" s="59"/>
      <c r="C124" s="59" t="s">
        <v>141</v>
      </c>
      <c r="D124" s="59"/>
      <c r="E124" s="62" t="s">
        <v>37</v>
      </c>
      <c r="F124" s="37" t="s">
        <v>41</v>
      </c>
      <c r="G124" s="37"/>
      <c r="H124" s="37"/>
      <c r="I124" s="37"/>
      <c r="J124" s="37"/>
      <c r="K124" s="37" t="s">
        <v>184</v>
      </c>
      <c r="L124" s="37"/>
      <c r="M124" s="37" t="s">
        <v>184</v>
      </c>
      <c r="N124" s="37"/>
      <c r="O124" s="37"/>
      <c r="P124" s="37"/>
    </row>
    <row r="125" spans="1:16" x14ac:dyDescent="0.25">
      <c r="A125" s="59"/>
      <c r="B125" s="59"/>
      <c r="C125" s="59" t="s">
        <v>142</v>
      </c>
      <c r="D125" s="59"/>
      <c r="E125" s="62" t="s">
        <v>37</v>
      </c>
      <c r="F125" s="37" t="s">
        <v>41</v>
      </c>
      <c r="G125" s="37"/>
      <c r="H125" s="37"/>
      <c r="I125" s="37"/>
      <c r="J125" s="37"/>
      <c r="K125" s="37" t="s">
        <v>184</v>
      </c>
      <c r="L125" s="37"/>
      <c r="M125" s="37" t="s">
        <v>184</v>
      </c>
      <c r="N125" s="37"/>
      <c r="O125" s="37"/>
      <c r="P125" s="37"/>
    </row>
    <row r="126" spans="1:16" x14ac:dyDescent="0.25">
      <c r="A126" s="59"/>
      <c r="B126" s="59"/>
      <c r="C126" s="59" t="s">
        <v>143</v>
      </c>
      <c r="D126" s="59"/>
      <c r="E126" s="62" t="s">
        <v>37</v>
      </c>
      <c r="F126" s="37" t="s">
        <v>41</v>
      </c>
      <c r="G126" s="37"/>
      <c r="H126" s="37"/>
      <c r="I126" s="37"/>
      <c r="J126" s="37"/>
      <c r="K126" s="37" t="s">
        <v>184</v>
      </c>
      <c r="L126" s="37"/>
      <c r="M126" s="37" t="s">
        <v>184</v>
      </c>
      <c r="N126" s="37"/>
      <c r="O126" s="37"/>
      <c r="P126" s="37"/>
    </row>
    <row r="127" spans="1:16" x14ac:dyDescent="0.25">
      <c r="A127" s="59"/>
      <c r="B127" s="59"/>
      <c r="C127" s="59" t="s">
        <v>144</v>
      </c>
      <c r="D127" s="59"/>
      <c r="E127" s="62" t="s">
        <v>37</v>
      </c>
      <c r="F127" s="37" t="s">
        <v>41</v>
      </c>
      <c r="G127" s="37"/>
      <c r="H127" s="37"/>
      <c r="I127" s="37"/>
      <c r="J127" s="37"/>
      <c r="K127" s="37" t="s">
        <v>184</v>
      </c>
      <c r="L127" s="37"/>
      <c r="M127" s="37" t="s">
        <v>184</v>
      </c>
      <c r="N127" s="37"/>
      <c r="O127" s="37"/>
      <c r="P127" s="37"/>
    </row>
    <row r="128" spans="1:16" x14ac:dyDescent="0.25">
      <c r="A128" s="59"/>
      <c r="B128" s="59"/>
      <c r="C128" s="59" t="s">
        <v>145</v>
      </c>
      <c r="D128" s="59"/>
      <c r="E128" s="62" t="s">
        <v>37</v>
      </c>
      <c r="F128" s="37" t="s">
        <v>41</v>
      </c>
      <c r="G128" s="37"/>
      <c r="H128" s="37"/>
      <c r="I128" s="37"/>
      <c r="J128" s="37"/>
      <c r="K128" s="37" t="s">
        <v>184</v>
      </c>
      <c r="L128" s="37"/>
      <c r="M128" s="37" t="s">
        <v>184</v>
      </c>
      <c r="N128" s="37"/>
      <c r="O128" s="37"/>
      <c r="P128" s="37"/>
    </row>
    <row r="129" spans="1:16" x14ac:dyDescent="0.25">
      <c r="A129" s="59"/>
      <c r="B129" s="59"/>
      <c r="C129" s="171" t="s">
        <v>146</v>
      </c>
      <c r="D129" s="171"/>
      <c r="E129" s="62" t="s">
        <v>37</v>
      </c>
      <c r="F129" s="37" t="s">
        <v>41</v>
      </c>
      <c r="G129" s="37"/>
      <c r="H129" s="37"/>
      <c r="I129" s="37"/>
      <c r="J129" s="37"/>
      <c r="K129" s="37" t="s">
        <v>184</v>
      </c>
      <c r="L129" s="37"/>
      <c r="M129" s="37"/>
      <c r="N129" s="37"/>
      <c r="O129" s="37"/>
      <c r="P129" s="37"/>
    </row>
    <row r="130" spans="1:16" x14ac:dyDescent="0.25">
      <c r="A130" s="59"/>
      <c r="B130" s="59"/>
      <c r="C130" s="59" t="s">
        <v>147</v>
      </c>
      <c r="D130" s="59"/>
      <c r="E130" s="62" t="s">
        <v>37</v>
      </c>
      <c r="F130" s="37" t="s">
        <v>41</v>
      </c>
      <c r="G130" s="37"/>
      <c r="H130" s="37"/>
      <c r="I130" s="37"/>
      <c r="J130" s="37"/>
      <c r="K130" s="37" t="s">
        <v>184</v>
      </c>
      <c r="L130" s="37"/>
      <c r="M130" s="37"/>
      <c r="N130" s="37"/>
      <c r="O130" s="37"/>
      <c r="P130" s="37"/>
    </row>
    <row r="131" spans="1:16" x14ac:dyDescent="0.25">
      <c r="A131" s="59"/>
      <c r="B131" s="59"/>
      <c r="C131" s="59" t="s">
        <v>148</v>
      </c>
      <c r="D131" s="59"/>
      <c r="E131" s="62" t="s">
        <v>37</v>
      </c>
      <c r="F131" s="37" t="s">
        <v>41</v>
      </c>
      <c r="G131" s="37"/>
      <c r="H131" s="37"/>
      <c r="I131" s="37"/>
      <c r="J131" s="37"/>
      <c r="K131" s="37" t="s">
        <v>184</v>
      </c>
      <c r="L131" s="37"/>
      <c r="M131" s="37"/>
      <c r="N131" s="37"/>
      <c r="O131" s="37"/>
      <c r="P131" s="37"/>
    </row>
    <row r="132" spans="1:16" x14ac:dyDescent="0.25">
      <c r="A132" s="59"/>
      <c r="B132" s="59"/>
      <c r="C132" s="59" t="s">
        <v>149</v>
      </c>
      <c r="D132" s="59"/>
      <c r="E132" s="62" t="s">
        <v>37</v>
      </c>
      <c r="F132" s="37" t="s">
        <v>41</v>
      </c>
      <c r="G132" s="37"/>
      <c r="H132" s="37"/>
      <c r="I132" s="37"/>
      <c r="J132" s="37"/>
      <c r="K132" s="37" t="s">
        <v>184</v>
      </c>
      <c r="L132" s="37"/>
      <c r="M132" s="37"/>
      <c r="N132" s="37"/>
      <c r="O132" s="37"/>
      <c r="P132" s="37"/>
    </row>
    <row r="133" spans="1:16" x14ac:dyDescent="0.25">
      <c r="A133" s="59"/>
      <c r="B133" s="59"/>
      <c r="C133" s="59" t="s">
        <v>150</v>
      </c>
      <c r="D133" s="59"/>
      <c r="E133" s="62" t="s">
        <v>37</v>
      </c>
      <c r="F133" s="37" t="s">
        <v>41</v>
      </c>
      <c r="G133" s="37"/>
      <c r="H133" s="37"/>
      <c r="I133" s="37"/>
      <c r="J133" s="37"/>
      <c r="K133" s="37" t="s">
        <v>184</v>
      </c>
      <c r="L133" s="37"/>
      <c r="M133" s="37"/>
      <c r="N133" s="37"/>
      <c r="O133" s="37"/>
      <c r="P133" s="37"/>
    </row>
    <row r="134" spans="1:16" x14ac:dyDescent="0.25">
      <c r="A134" s="59"/>
      <c r="B134" s="59"/>
      <c r="C134" s="59" t="s">
        <v>151</v>
      </c>
      <c r="D134" s="59"/>
      <c r="E134" s="62" t="s">
        <v>37</v>
      </c>
      <c r="F134" s="37" t="s">
        <v>41</v>
      </c>
      <c r="G134" s="37"/>
      <c r="H134" s="37"/>
      <c r="I134" s="37"/>
      <c r="J134" s="37"/>
      <c r="K134" s="37" t="s">
        <v>184</v>
      </c>
      <c r="L134" s="37"/>
      <c r="M134" s="37"/>
      <c r="N134" s="37"/>
      <c r="O134" s="37"/>
      <c r="P134" s="37"/>
    </row>
    <row r="135" spans="1:16" x14ac:dyDescent="0.25">
      <c r="A135" s="59"/>
      <c r="B135" s="59"/>
      <c r="C135" s="59" t="s">
        <v>152</v>
      </c>
      <c r="D135" s="59"/>
      <c r="E135" s="62" t="s">
        <v>37</v>
      </c>
      <c r="F135" s="37" t="s">
        <v>41</v>
      </c>
      <c r="G135" s="37"/>
      <c r="H135" s="37"/>
      <c r="I135" s="37"/>
      <c r="J135" s="37"/>
      <c r="K135" s="37" t="s">
        <v>184</v>
      </c>
      <c r="L135" s="37"/>
      <c r="M135" s="37"/>
      <c r="N135" s="37"/>
      <c r="O135" s="37"/>
      <c r="P135" s="37"/>
    </row>
    <row r="136" spans="1:16" x14ac:dyDescent="0.25">
      <c r="A136" s="59"/>
      <c r="B136" s="59"/>
      <c r="C136" s="59" t="s">
        <v>153</v>
      </c>
      <c r="D136" s="59"/>
      <c r="E136" s="62" t="s">
        <v>37</v>
      </c>
      <c r="F136" s="37" t="s">
        <v>41</v>
      </c>
      <c r="G136" s="37"/>
      <c r="H136" s="37"/>
      <c r="I136" s="37"/>
      <c r="J136" s="37"/>
      <c r="K136" s="37" t="s">
        <v>184</v>
      </c>
      <c r="L136" s="37"/>
      <c r="M136" s="37"/>
      <c r="N136" s="37"/>
      <c r="O136" s="37"/>
      <c r="P136" s="37"/>
    </row>
    <row r="137" spans="1:16" x14ac:dyDescent="0.25">
      <c r="A137" s="59"/>
      <c r="B137" s="59"/>
      <c r="C137" s="59" t="s">
        <v>154</v>
      </c>
      <c r="D137" s="59"/>
      <c r="E137" s="62" t="s">
        <v>37</v>
      </c>
      <c r="F137" s="37" t="s">
        <v>41</v>
      </c>
      <c r="G137" s="37"/>
      <c r="H137" s="37"/>
      <c r="I137" s="37"/>
      <c r="J137" s="37"/>
      <c r="K137" s="37" t="s">
        <v>184</v>
      </c>
      <c r="L137" s="37"/>
      <c r="M137" s="37"/>
      <c r="N137" s="37"/>
      <c r="O137" s="37"/>
      <c r="P137" s="37"/>
    </row>
    <row r="138" spans="1:16" x14ac:dyDescent="0.25">
      <c r="A138" s="59"/>
      <c r="B138" s="59"/>
      <c r="C138" s="59" t="s">
        <v>155</v>
      </c>
      <c r="D138" s="59"/>
      <c r="E138" s="62" t="s">
        <v>37</v>
      </c>
      <c r="F138" s="37" t="s">
        <v>41</v>
      </c>
      <c r="G138" s="37"/>
      <c r="H138" s="37"/>
      <c r="I138" s="37"/>
      <c r="J138" s="37"/>
      <c r="K138" s="37" t="s">
        <v>184</v>
      </c>
      <c r="L138" s="37"/>
      <c r="M138" s="37"/>
      <c r="N138" s="37"/>
      <c r="O138" s="37"/>
      <c r="P138" s="37"/>
    </row>
    <row r="139" spans="1:16" x14ac:dyDescent="0.25">
      <c r="A139" s="59"/>
      <c r="B139" s="59"/>
      <c r="C139" s="171" t="s">
        <v>156</v>
      </c>
      <c r="D139" s="171"/>
      <c r="E139" s="62" t="s">
        <v>37</v>
      </c>
      <c r="F139" s="37" t="s">
        <v>41</v>
      </c>
      <c r="G139" s="37"/>
      <c r="H139" s="37"/>
      <c r="I139" s="37"/>
      <c r="J139" s="37"/>
      <c r="K139" s="37" t="s">
        <v>184</v>
      </c>
      <c r="L139" s="37"/>
      <c r="M139" s="37"/>
      <c r="N139" s="37"/>
      <c r="O139" s="37"/>
      <c r="P139" s="37"/>
    </row>
    <row r="140" spans="1:16" x14ac:dyDescent="0.25">
      <c r="A140" s="59"/>
      <c r="B140" s="59"/>
      <c r="C140" s="59" t="s">
        <v>157</v>
      </c>
      <c r="D140" s="59"/>
      <c r="E140" s="62" t="s">
        <v>37</v>
      </c>
      <c r="F140" s="37" t="s">
        <v>41</v>
      </c>
      <c r="G140" s="37"/>
      <c r="H140" s="37"/>
      <c r="I140" s="37"/>
      <c r="J140" s="37"/>
      <c r="K140" s="37" t="s">
        <v>184</v>
      </c>
      <c r="L140" s="37"/>
      <c r="M140" s="37"/>
      <c r="N140" s="37"/>
      <c r="O140" s="37"/>
      <c r="P140" s="37"/>
    </row>
    <row r="141" spans="1:16" x14ac:dyDescent="0.25">
      <c r="A141" s="59"/>
      <c r="B141" s="59"/>
      <c r="C141" s="59" t="s">
        <v>158</v>
      </c>
      <c r="D141" s="59"/>
      <c r="E141" s="62" t="s">
        <v>37</v>
      </c>
      <c r="F141" s="37" t="s">
        <v>41</v>
      </c>
      <c r="G141" s="37"/>
      <c r="H141" s="37"/>
      <c r="I141" s="37"/>
      <c r="J141" s="37"/>
      <c r="K141" s="37" t="s">
        <v>184</v>
      </c>
      <c r="L141" s="37"/>
      <c r="M141" s="37"/>
      <c r="N141" s="37"/>
      <c r="O141" s="37"/>
      <c r="P141" s="37"/>
    </row>
    <row r="142" spans="1:16" x14ac:dyDescent="0.25">
      <c r="A142" s="59"/>
      <c r="B142" s="59"/>
      <c r="C142" s="59" t="s">
        <v>159</v>
      </c>
      <c r="D142" s="59"/>
      <c r="E142" s="62" t="s">
        <v>37</v>
      </c>
      <c r="F142" s="37" t="s">
        <v>41</v>
      </c>
      <c r="G142" s="37"/>
      <c r="H142" s="37"/>
      <c r="I142" s="37"/>
      <c r="J142" s="37"/>
      <c r="K142" s="37" t="s">
        <v>184</v>
      </c>
      <c r="L142" s="37"/>
      <c r="M142" s="37"/>
      <c r="N142" s="37"/>
      <c r="O142" s="37"/>
      <c r="P142" s="37"/>
    </row>
    <row r="143" spans="1:16" x14ac:dyDescent="0.25">
      <c r="A143" s="59"/>
      <c r="B143" s="59"/>
      <c r="C143" s="59" t="s">
        <v>160</v>
      </c>
      <c r="D143" s="59"/>
      <c r="E143" s="62" t="s">
        <v>37</v>
      </c>
      <c r="F143" s="37" t="s">
        <v>41</v>
      </c>
      <c r="G143" s="37"/>
      <c r="H143" s="37"/>
      <c r="I143" s="37"/>
      <c r="J143" s="37"/>
      <c r="K143" s="37" t="s">
        <v>184</v>
      </c>
      <c r="L143" s="37"/>
      <c r="M143" s="37"/>
      <c r="N143" s="37"/>
      <c r="O143" s="37"/>
      <c r="P143" s="37"/>
    </row>
    <row r="144" spans="1:16" x14ac:dyDescent="0.25">
      <c r="A144" s="59"/>
      <c r="B144" s="59"/>
      <c r="C144" s="59" t="s">
        <v>161</v>
      </c>
      <c r="D144" s="59"/>
      <c r="E144" s="62" t="s">
        <v>37</v>
      </c>
      <c r="F144" s="37" t="s">
        <v>41</v>
      </c>
      <c r="G144" s="37"/>
      <c r="H144" s="37"/>
      <c r="I144" s="37"/>
      <c r="J144" s="37"/>
      <c r="K144" s="37" t="s">
        <v>184</v>
      </c>
      <c r="L144" s="37"/>
      <c r="M144" s="37"/>
      <c r="N144" s="37"/>
      <c r="O144" s="37"/>
      <c r="P144" s="37"/>
    </row>
    <row r="145" spans="1:16" x14ac:dyDescent="0.25">
      <c r="A145" s="59"/>
      <c r="B145" s="59"/>
      <c r="C145" s="59" t="s">
        <v>162</v>
      </c>
      <c r="D145" s="59"/>
      <c r="E145" s="62" t="s">
        <v>37</v>
      </c>
      <c r="F145" s="37" t="s">
        <v>41</v>
      </c>
      <c r="G145" s="37"/>
      <c r="H145" s="37"/>
      <c r="I145" s="37"/>
      <c r="J145" s="37"/>
      <c r="K145" s="37" t="s">
        <v>184</v>
      </c>
      <c r="L145" s="37"/>
      <c r="M145" s="37"/>
      <c r="N145" s="37"/>
      <c r="O145" s="37"/>
      <c r="P145" s="37"/>
    </row>
    <row r="146" spans="1:16" x14ac:dyDescent="0.25">
      <c r="A146" s="59"/>
      <c r="B146" s="59"/>
      <c r="C146" s="171" t="s">
        <v>163</v>
      </c>
      <c r="D146" s="171"/>
      <c r="E146" s="62" t="s">
        <v>37</v>
      </c>
      <c r="F146" s="37" t="s">
        <v>41</v>
      </c>
      <c r="G146" s="37"/>
      <c r="H146" s="37"/>
      <c r="I146" s="37"/>
      <c r="J146" s="37"/>
      <c r="K146" s="37" t="s">
        <v>184</v>
      </c>
      <c r="L146" s="37"/>
      <c r="M146" s="37"/>
      <c r="N146" s="37"/>
      <c r="O146" s="37"/>
      <c r="P146" s="37"/>
    </row>
    <row r="147" spans="1:16" x14ac:dyDescent="0.25">
      <c r="A147" s="59"/>
      <c r="B147" s="59"/>
      <c r="C147" s="59" t="s">
        <v>164</v>
      </c>
      <c r="D147" s="59"/>
      <c r="E147" s="62" t="s">
        <v>37</v>
      </c>
      <c r="F147" s="37" t="s">
        <v>41</v>
      </c>
      <c r="G147" s="37"/>
      <c r="H147" s="37"/>
      <c r="I147" s="37"/>
      <c r="J147" s="37"/>
      <c r="K147" s="37" t="s">
        <v>184</v>
      </c>
      <c r="L147" s="37"/>
      <c r="M147" s="37"/>
      <c r="N147" s="37"/>
      <c r="O147" s="37"/>
      <c r="P147" s="37"/>
    </row>
    <row r="148" spans="1:16" x14ac:dyDescent="0.25">
      <c r="A148" s="59"/>
      <c r="B148" s="59"/>
      <c r="C148" s="59" t="s">
        <v>165</v>
      </c>
      <c r="D148" s="59"/>
      <c r="E148" s="62" t="s">
        <v>37</v>
      </c>
      <c r="F148" s="37" t="s">
        <v>41</v>
      </c>
      <c r="G148" s="37"/>
      <c r="H148" s="37"/>
      <c r="I148" s="37"/>
      <c r="J148" s="37"/>
      <c r="K148" s="37" t="s">
        <v>184</v>
      </c>
      <c r="L148" s="37"/>
      <c r="M148" s="37"/>
      <c r="N148" s="37"/>
      <c r="O148" s="37"/>
      <c r="P148" s="37"/>
    </row>
    <row r="149" spans="1:16" x14ac:dyDescent="0.25">
      <c r="A149" s="59"/>
      <c r="B149" s="59"/>
      <c r="C149" s="59" t="s">
        <v>166</v>
      </c>
      <c r="D149" s="59"/>
      <c r="E149" s="62" t="s">
        <v>37</v>
      </c>
      <c r="F149" s="37" t="s">
        <v>41</v>
      </c>
      <c r="G149" s="37"/>
      <c r="H149" s="37"/>
      <c r="I149" s="37"/>
      <c r="J149" s="37"/>
      <c r="K149" s="37" t="s">
        <v>184</v>
      </c>
      <c r="L149" s="37"/>
      <c r="M149" s="37"/>
      <c r="N149" s="37"/>
      <c r="O149" s="37"/>
      <c r="P149" s="37"/>
    </row>
    <row r="150" spans="1:16" x14ac:dyDescent="0.25">
      <c r="A150" s="59"/>
      <c r="B150" s="59"/>
      <c r="C150" s="59" t="s">
        <v>167</v>
      </c>
      <c r="D150" s="59"/>
      <c r="E150" s="62" t="s">
        <v>37</v>
      </c>
      <c r="F150" s="37" t="s">
        <v>41</v>
      </c>
      <c r="G150" s="37"/>
      <c r="H150" s="37"/>
      <c r="I150" s="37"/>
      <c r="J150" s="37"/>
      <c r="K150" s="37" t="s">
        <v>184</v>
      </c>
      <c r="L150" s="37"/>
      <c r="M150" s="37"/>
      <c r="N150" s="37"/>
      <c r="O150" s="37"/>
      <c r="P150" s="37"/>
    </row>
    <row r="151" spans="1:16" x14ac:dyDescent="0.25">
      <c r="A151" s="59"/>
      <c r="B151" s="59"/>
      <c r="C151" s="59" t="s">
        <v>168</v>
      </c>
      <c r="D151" s="59"/>
      <c r="E151" s="62" t="s">
        <v>37</v>
      </c>
      <c r="F151" s="37" t="s">
        <v>41</v>
      </c>
      <c r="G151" s="37"/>
      <c r="H151" s="37"/>
      <c r="I151" s="37"/>
      <c r="J151" s="37"/>
      <c r="K151" s="37" t="s">
        <v>184</v>
      </c>
      <c r="L151" s="37"/>
      <c r="M151" s="37"/>
      <c r="N151" s="37"/>
      <c r="O151" s="37"/>
      <c r="P151" s="37"/>
    </row>
    <row r="152" spans="1:16" x14ac:dyDescent="0.25">
      <c r="A152" s="59"/>
      <c r="B152" s="59"/>
      <c r="C152" s="59" t="s">
        <v>169</v>
      </c>
      <c r="D152" s="59"/>
      <c r="E152" s="62" t="s">
        <v>37</v>
      </c>
      <c r="F152" s="37" t="s">
        <v>41</v>
      </c>
      <c r="G152" s="37"/>
      <c r="H152" s="37"/>
      <c r="I152" s="37"/>
      <c r="J152" s="37"/>
      <c r="K152" s="37" t="s">
        <v>184</v>
      </c>
      <c r="L152" s="37"/>
      <c r="M152" s="37"/>
      <c r="N152" s="37"/>
      <c r="O152" s="37"/>
      <c r="P152" s="37"/>
    </row>
    <row r="153" spans="1:16" x14ac:dyDescent="0.25">
      <c r="A153" s="59"/>
      <c r="B153" s="59"/>
      <c r="C153" s="59" t="s">
        <v>170</v>
      </c>
      <c r="D153" s="59"/>
      <c r="E153" s="62" t="s">
        <v>37</v>
      </c>
      <c r="F153" s="37" t="s">
        <v>41</v>
      </c>
      <c r="G153" s="37"/>
      <c r="H153" s="37"/>
      <c r="I153" s="37"/>
      <c r="J153" s="37"/>
      <c r="K153" s="37" t="s">
        <v>184</v>
      </c>
      <c r="L153" s="37"/>
      <c r="M153" s="37"/>
      <c r="N153" s="37"/>
      <c r="O153" s="37"/>
      <c r="P153" s="37"/>
    </row>
    <row r="154" spans="1:16" x14ac:dyDescent="0.25">
      <c r="A154" s="59"/>
      <c r="B154" s="59"/>
      <c r="C154" s="59" t="s">
        <v>171</v>
      </c>
      <c r="D154" s="59"/>
      <c r="E154" s="62" t="s">
        <v>37</v>
      </c>
      <c r="F154" s="37" t="s">
        <v>41</v>
      </c>
      <c r="G154" s="37"/>
      <c r="H154" s="37"/>
      <c r="I154" s="37"/>
      <c r="J154" s="37" t="s">
        <v>184</v>
      </c>
      <c r="K154" s="37"/>
      <c r="L154" s="37"/>
      <c r="M154" s="37"/>
      <c r="N154" s="37"/>
      <c r="O154" s="37"/>
      <c r="P154" s="37"/>
    </row>
    <row r="155" spans="1:16" x14ac:dyDescent="0.25">
      <c r="A155" s="59"/>
      <c r="B155" s="59"/>
      <c r="C155" s="59" t="s">
        <v>172</v>
      </c>
      <c r="D155" s="59"/>
      <c r="E155" s="62" t="s">
        <v>37</v>
      </c>
      <c r="F155" s="37" t="s">
        <v>41</v>
      </c>
      <c r="G155" s="37"/>
      <c r="H155" s="37"/>
      <c r="I155" s="37"/>
      <c r="J155" s="37"/>
      <c r="K155" s="37" t="s">
        <v>184</v>
      </c>
      <c r="L155" s="37"/>
      <c r="M155" s="37"/>
      <c r="N155" s="37"/>
      <c r="O155" s="37"/>
      <c r="P155" s="37"/>
    </row>
    <row r="156" spans="1:16" x14ac:dyDescent="0.25">
      <c r="A156" s="59"/>
      <c r="B156" s="59"/>
      <c r="C156" s="59" t="s">
        <v>173</v>
      </c>
      <c r="D156" s="59"/>
      <c r="E156" s="62" t="s">
        <v>37</v>
      </c>
      <c r="F156" s="37" t="s">
        <v>41</v>
      </c>
      <c r="G156" s="37"/>
      <c r="H156" s="37"/>
      <c r="I156" s="37"/>
      <c r="J156" s="37"/>
      <c r="K156" s="37" t="s">
        <v>184</v>
      </c>
      <c r="L156" s="37"/>
      <c r="M156" s="37"/>
      <c r="N156" s="37"/>
      <c r="O156" s="37"/>
      <c r="P156" s="37"/>
    </row>
    <row r="157" spans="1:16" x14ac:dyDescent="0.25">
      <c r="A157" s="59"/>
      <c r="B157" s="59"/>
      <c r="C157" s="171" t="s">
        <v>174</v>
      </c>
      <c r="D157" s="171"/>
      <c r="E157" s="62" t="s">
        <v>37</v>
      </c>
      <c r="F157" s="37" t="s">
        <v>41</v>
      </c>
      <c r="G157" s="37"/>
      <c r="H157" s="37"/>
      <c r="I157" s="37"/>
      <c r="J157" s="37"/>
      <c r="K157" s="37" t="s">
        <v>184</v>
      </c>
      <c r="L157" s="37"/>
      <c r="M157" s="37"/>
      <c r="N157" s="37"/>
      <c r="O157" s="37"/>
      <c r="P157" s="37"/>
    </row>
    <row r="158" spans="1:16" x14ac:dyDescent="0.25">
      <c r="A158" s="59"/>
      <c r="B158" s="59"/>
      <c r="C158" s="59" t="s">
        <v>175</v>
      </c>
      <c r="D158" s="59"/>
      <c r="E158" s="62" t="s">
        <v>37</v>
      </c>
      <c r="F158" s="37" t="s">
        <v>41</v>
      </c>
      <c r="G158" s="37"/>
      <c r="H158" s="37"/>
      <c r="I158" s="37"/>
      <c r="J158" s="37"/>
      <c r="K158" s="37" t="s">
        <v>184</v>
      </c>
      <c r="L158" s="37"/>
      <c r="M158" s="37"/>
      <c r="N158" s="37"/>
      <c r="O158" s="37"/>
      <c r="P158" s="37"/>
    </row>
    <row r="159" spans="1:16" x14ac:dyDescent="0.25">
      <c r="A159" s="59"/>
      <c r="B159" s="59"/>
      <c r="C159" s="59" t="s">
        <v>176</v>
      </c>
      <c r="D159" s="59"/>
      <c r="E159" s="62" t="s">
        <v>37</v>
      </c>
      <c r="F159" s="37" t="s">
        <v>41</v>
      </c>
      <c r="G159" s="37"/>
      <c r="H159" s="37"/>
      <c r="I159" s="37"/>
      <c r="J159" s="37"/>
      <c r="K159" s="37" t="s">
        <v>184</v>
      </c>
      <c r="L159" s="37"/>
      <c r="M159" s="37"/>
      <c r="N159" s="37"/>
      <c r="O159" s="37"/>
      <c r="P159" s="37"/>
    </row>
    <row r="160" spans="1:16" x14ac:dyDescent="0.25">
      <c r="A160" s="59"/>
      <c r="B160" s="59"/>
      <c r="C160" s="59" t="s">
        <v>177</v>
      </c>
      <c r="D160" s="59"/>
      <c r="E160" s="62" t="s">
        <v>37</v>
      </c>
      <c r="F160" s="37" t="s">
        <v>41</v>
      </c>
      <c r="G160" s="37"/>
      <c r="H160" s="37"/>
      <c r="I160" s="37"/>
      <c r="J160" s="37"/>
      <c r="K160" s="37" t="s">
        <v>184</v>
      </c>
      <c r="L160" s="37"/>
      <c r="M160" s="37"/>
      <c r="N160" s="37"/>
      <c r="O160" s="37"/>
      <c r="P160" s="37"/>
    </row>
    <row r="161" spans="1:16" x14ac:dyDescent="0.25">
      <c r="A161" s="59"/>
      <c r="B161" s="59"/>
      <c r="C161" s="59" t="s">
        <v>178</v>
      </c>
      <c r="D161" s="59"/>
      <c r="E161" s="62" t="s">
        <v>37</v>
      </c>
      <c r="F161" s="37" t="s">
        <v>41</v>
      </c>
      <c r="G161" s="37"/>
      <c r="H161" s="37"/>
      <c r="I161" s="37"/>
      <c r="J161" s="37"/>
      <c r="K161" s="37" t="s">
        <v>184</v>
      </c>
      <c r="L161" s="37"/>
      <c r="M161" s="37"/>
      <c r="N161" s="37"/>
      <c r="O161" s="37"/>
      <c r="P161" s="37"/>
    </row>
    <row r="162" spans="1:16" x14ac:dyDescent="0.25">
      <c r="A162" s="59"/>
      <c r="B162" s="59"/>
      <c r="C162" s="59" t="s">
        <v>179</v>
      </c>
      <c r="D162" s="59"/>
      <c r="E162" s="62" t="s">
        <v>37</v>
      </c>
      <c r="F162" s="37" t="s">
        <v>41</v>
      </c>
      <c r="G162" s="37"/>
      <c r="H162" s="37"/>
      <c r="I162" s="37"/>
      <c r="J162" s="37"/>
      <c r="K162" s="37" t="s">
        <v>184</v>
      </c>
      <c r="L162" s="37"/>
      <c r="M162" s="37"/>
      <c r="N162" s="37"/>
      <c r="O162" s="37"/>
      <c r="P162" s="37"/>
    </row>
    <row r="163" spans="1:16" x14ac:dyDescent="0.25">
      <c r="A163" s="59"/>
      <c r="B163" s="59"/>
      <c r="C163" s="59" t="s">
        <v>180</v>
      </c>
      <c r="D163" s="59"/>
      <c r="E163" s="62" t="s">
        <v>37</v>
      </c>
      <c r="F163" s="37" t="s">
        <v>41</v>
      </c>
      <c r="G163" s="37"/>
      <c r="H163" s="37"/>
      <c r="I163" s="37"/>
      <c r="J163" s="37"/>
      <c r="K163" s="37" t="s">
        <v>184</v>
      </c>
      <c r="L163" s="37"/>
      <c r="M163" s="37"/>
      <c r="N163" s="37"/>
      <c r="O163" s="37"/>
      <c r="P163" s="37"/>
    </row>
    <row r="164" spans="1:16" x14ac:dyDescent="0.25">
      <c r="A164" s="59"/>
      <c r="B164" s="59"/>
      <c r="C164" s="59" t="s">
        <v>181</v>
      </c>
      <c r="D164" s="59"/>
      <c r="E164" s="62" t="s">
        <v>37</v>
      </c>
      <c r="F164" s="37" t="s">
        <v>41</v>
      </c>
      <c r="G164" s="37"/>
      <c r="H164" s="37"/>
      <c r="I164" s="37"/>
      <c r="J164" s="37"/>
      <c r="K164" s="37" t="s">
        <v>184</v>
      </c>
      <c r="L164" s="37"/>
      <c r="M164" s="37"/>
      <c r="N164" s="37"/>
      <c r="O164" s="37"/>
      <c r="P164" s="37"/>
    </row>
    <row r="165" spans="1:16" x14ac:dyDescent="0.25">
      <c r="A165" s="59"/>
      <c r="B165" s="59"/>
      <c r="C165" s="59" t="s">
        <v>182</v>
      </c>
      <c r="D165" s="59"/>
      <c r="E165" s="62" t="s">
        <v>37</v>
      </c>
      <c r="F165" s="37" t="s">
        <v>41</v>
      </c>
      <c r="G165" s="37"/>
      <c r="H165" s="37"/>
      <c r="I165" s="37"/>
      <c r="J165" s="37"/>
      <c r="K165" s="37" t="s">
        <v>184</v>
      </c>
      <c r="L165" s="37"/>
      <c r="M165" s="37"/>
      <c r="N165" s="37"/>
      <c r="O165" s="37"/>
      <c r="P165" s="37"/>
    </row>
    <row r="166" spans="1:16" x14ac:dyDescent="0.25">
      <c r="A166" s="59"/>
      <c r="B166" s="59"/>
      <c r="C166" s="59" t="s">
        <v>183</v>
      </c>
      <c r="D166" s="59"/>
      <c r="E166" s="62" t="s">
        <v>37</v>
      </c>
      <c r="F166" s="37" t="s">
        <v>41</v>
      </c>
      <c r="G166" s="37"/>
      <c r="H166" s="37"/>
      <c r="I166" s="37"/>
      <c r="J166" s="37"/>
      <c r="K166" s="37" t="s">
        <v>184</v>
      </c>
      <c r="L166" s="37"/>
      <c r="M166" s="37"/>
      <c r="N166" s="37"/>
      <c r="O166" s="37"/>
      <c r="P166" s="37"/>
    </row>
  </sheetData>
  <mergeCells count="5">
    <mergeCell ref="C116:D116"/>
    <mergeCell ref="A1:P1"/>
    <mergeCell ref="A3:A4"/>
    <mergeCell ref="E3:P3"/>
    <mergeCell ref="B3:D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B050"/>
  </sheetPr>
  <dimension ref="A1:R83"/>
  <sheetViews>
    <sheetView zoomScaleNormal="100" workbookViewId="0">
      <pane ySplit="4" topLeftCell="A5" activePane="bottomLeft" state="frozen"/>
      <selection activeCell="G57" sqref="G57"/>
      <selection pane="bottomLeft" activeCell="T10" sqref="T10"/>
    </sheetView>
  </sheetViews>
  <sheetFormatPr defaultRowHeight="13.8" x14ac:dyDescent="0.25"/>
  <cols>
    <col min="1" max="1" width="3.109375" style="30" customWidth="1"/>
    <col min="2" max="2" width="4.21875" style="30" customWidth="1"/>
    <col min="3" max="3" width="5.33203125" style="30" customWidth="1"/>
    <col min="4" max="9" width="8.88671875" style="30" customWidth="1"/>
    <col min="10" max="10" width="8.88671875" style="57" customWidth="1"/>
    <col min="11" max="18" width="8.77734375" style="57" customWidth="1"/>
    <col min="19" max="16384" width="8.88671875" style="30"/>
  </cols>
  <sheetData>
    <row r="1" spans="1:18" x14ac:dyDescent="0.25">
      <c r="A1" s="105" t="s">
        <v>340</v>
      </c>
      <c r="B1" s="105"/>
      <c r="C1" s="105"/>
      <c r="D1" s="105"/>
      <c r="E1" s="105"/>
      <c r="F1" s="105"/>
      <c r="G1" s="105"/>
      <c r="H1" s="105"/>
      <c r="I1" s="105"/>
      <c r="J1" s="105"/>
      <c r="K1" s="105"/>
      <c r="L1" s="105"/>
      <c r="M1" s="105"/>
      <c r="N1" s="105"/>
      <c r="O1" s="105"/>
      <c r="P1" s="105"/>
      <c r="Q1" s="105"/>
      <c r="R1" s="105"/>
    </row>
    <row r="2" spans="1:18" x14ac:dyDescent="0.25">
      <c r="R2" s="58" t="s">
        <v>20</v>
      </c>
    </row>
    <row r="3" spans="1:18" ht="14.4" customHeight="1" x14ac:dyDescent="0.25">
      <c r="A3" s="106" t="s">
        <v>1</v>
      </c>
      <c r="B3" s="107" t="s">
        <v>413</v>
      </c>
      <c r="C3" s="108"/>
      <c r="D3" s="108"/>
      <c r="E3" s="108"/>
      <c r="F3" s="108"/>
      <c r="G3" s="108"/>
      <c r="H3" s="108"/>
      <c r="I3" s="109"/>
      <c r="J3" s="86" t="s">
        <v>39</v>
      </c>
      <c r="K3" s="86"/>
      <c r="L3" s="86"/>
      <c r="M3" s="86"/>
      <c r="N3" s="86"/>
      <c r="O3" s="86"/>
      <c r="P3" s="86"/>
      <c r="Q3" s="86"/>
      <c r="R3" s="86"/>
    </row>
    <row r="4" spans="1:18" ht="61.2" customHeight="1" x14ac:dyDescent="0.25">
      <c r="A4" s="106"/>
      <c r="B4" s="110"/>
      <c r="C4" s="111"/>
      <c r="D4" s="111"/>
      <c r="E4" s="111"/>
      <c r="F4" s="111"/>
      <c r="G4" s="111"/>
      <c r="H4" s="111"/>
      <c r="I4" s="112"/>
      <c r="J4" s="4" t="s">
        <v>195</v>
      </c>
      <c r="K4" s="4" t="s">
        <v>341</v>
      </c>
      <c r="L4" s="4" t="s">
        <v>483</v>
      </c>
      <c r="M4" s="4" t="s">
        <v>491</v>
      </c>
      <c r="N4" s="4" t="s">
        <v>504</v>
      </c>
      <c r="O4" s="4" t="s">
        <v>342</v>
      </c>
      <c r="P4" s="4" t="s">
        <v>343</v>
      </c>
      <c r="Q4" s="4" t="s">
        <v>507</v>
      </c>
      <c r="R4" s="4" t="s">
        <v>506</v>
      </c>
    </row>
    <row r="5" spans="1:18" ht="36.6" customHeight="1" x14ac:dyDescent="0.25">
      <c r="A5" s="66"/>
      <c r="B5" s="104" t="s">
        <v>351</v>
      </c>
      <c r="C5" s="104"/>
      <c r="D5" s="104"/>
      <c r="E5" s="104"/>
      <c r="F5" s="104"/>
      <c r="G5" s="104"/>
      <c r="H5" s="104"/>
      <c r="I5" s="104"/>
      <c r="J5" s="67" t="s">
        <v>37</v>
      </c>
      <c r="K5" s="67"/>
      <c r="L5" s="67" t="s">
        <v>184</v>
      </c>
      <c r="M5" s="67"/>
      <c r="N5" s="67" t="s">
        <v>184</v>
      </c>
      <c r="O5" s="67"/>
      <c r="P5" s="67"/>
      <c r="Q5" s="67"/>
      <c r="R5" s="67"/>
    </row>
    <row r="6" spans="1:18" x14ac:dyDescent="0.25">
      <c r="A6" s="59"/>
      <c r="B6" s="59"/>
      <c r="C6" s="103" t="s">
        <v>405</v>
      </c>
      <c r="D6" s="103"/>
      <c r="E6" s="103"/>
      <c r="F6" s="103"/>
      <c r="G6" s="103"/>
      <c r="H6" s="103"/>
      <c r="I6" s="103"/>
      <c r="J6" s="60" t="s">
        <v>37</v>
      </c>
      <c r="K6" s="62"/>
      <c r="L6" s="62" t="s">
        <v>184</v>
      </c>
      <c r="M6" s="62"/>
      <c r="N6" s="62"/>
      <c r="O6" s="62"/>
      <c r="P6" s="62"/>
      <c r="Q6" s="62"/>
      <c r="R6" s="62"/>
    </row>
    <row r="7" spans="1:18" x14ac:dyDescent="0.25">
      <c r="A7" s="59"/>
      <c r="B7" s="59"/>
      <c r="C7" s="103" t="s">
        <v>418</v>
      </c>
      <c r="D7" s="103"/>
      <c r="E7" s="103"/>
      <c r="F7" s="103"/>
      <c r="G7" s="103"/>
      <c r="H7" s="103"/>
      <c r="I7" s="103"/>
      <c r="J7" s="60" t="s">
        <v>37</v>
      </c>
      <c r="K7" s="37"/>
      <c r="L7" s="37"/>
      <c r="M7" s="37"/>
      <c r="N7" s="62" t="s">
        <v>184</v>
      </c>
      <c r="O7" s="37"/>
      <c r="P7" s="37"/>
      <c r="Q7" s="37"/>
      <c r="R7" s="37"/>
    </row>
    <row r="8" spans="1:18" ht="13.8" customHeight="1" x14ac:dyDescent="0.25">
      <c r="A8" s="66"/>
      <c r="B8" s="104" t="s">
        <v>353</v>
      </c>
      <c r="C8" s="104"/>
      <c r="D8" s="104"/>
      <c r="E8" s="104"/>
      <c r="F8" s="104"/>
      <c r="G8" s="104"/>
      <c r="H8" s="104"/>
      <c r="I8" s="104"/>
      <c r="J8" s="67" t="s">
        <v>37</v>
      </c>
      <c r="K8" s="67" t="s">
        <v>41</v>
      </c>
      <c r="L8" s="67"/>
      <c r="M8" s="67"/>
      <c r="N8" s="67" t="s">
        <v>184</v>
      </c>
      <c r="O8" s="67" t="s">
        <v>184</v>
      </c>
      <c r="P8" s="67"/>
      <c r="Q8" s="67"/>
      <c r="R8" s="67"/>
    </row>
    <row r="9" spans="1:18" x14ac:dyDescent="0.25">
      <c r="A9" s="59"/>
      <c r="B9" s="61"/>
      <c r="C9" s="103" t="s">
        <v>352</v>
      </c>
      <c r="D9" s="103"/>
      <c r="E9" s="103"/>
      <c r="F9" s="103"/>
      <c r="G9" s="103"/>
      <c r="H9" s="103"/>
      <c r="I9" s="103"/>
      <c r="J9" s="60" t="s">
        <v>37</v>
      </c>
      <c r="K9" s="60" t="s">
        <v>41</v>
      </c>
      <c r="L9" s="62"/>
      <c r="M9" s="62"/>
      <c r="N9" s="62"/>
      <c r="O9" s="62"/>
      <c r="P9" s="62"/>
      <c r="Q9" s="62"/>
      <c r="R9" s="62"/>
    </row>
    <row r="10" spans="1:18" ht="31.8" customHeight="1" x14ac:dyDescent="0.25">
      <c r="A10" s="59"/>
      <c r="B10" s="59"/>
      <c r="C10" s="59"/>
      <c r="D10" s="97" t="s">
        <v>427</v>
      </c>
      <c r="E10" s="98"/>
      <c r="F10" s="98"/>
      <c r="G10" s="98"/>
      <c r="H10" s="98"/>
      <c r="I10" s="99"/>
      <c r="J10" s="60" t="s">
        <v>37</v>
      </c>
      <c r="K10" s="60" t="s">
        <v>41</v>
      </c>
      <c r="L10" s="37"/>
      <c r="M10" s="37"/>
      <c r="N10" s="37"/>
      <c r="O10" s="62" t="s">
        <v>184</v>
      </c>
      <c r="P10" s="37"/>
      <c r="Q10" s="37"/>
      <c r="R10" s="37"/>
    </row>
    <row r="11" spans="1:18" x14ac:dyDescent="0.25">
      <c r="A11" s="59"/>
      <c r="B11" s="61"/>
      <c r="C11" s="103" t="s">
        <v>354</v>
      </c>
      <c r="D11" s="103"/>
      <c r="E11" s="103"/>
      <c r="F11" s="103"/>
      <c r="G11" s="103"/>
      <c r="H11" s="103"/>
      <c r="I11" s="103"/>
      <c r="J11" s="60" t="s">
        <v>37</v>
      </c>
      <c r="K11" s="60" t="s">
        <v>41</v>
      </c>
      <c r="L11" s="62"/>
      <c r="M11" s="62"/>
      <c r="N11" s="62"/>
      <c r="O11" s="62"/>
      <c r="P11" s="62"/>
      <c r="Q11" s="62"/>
      <c r="R11" s="62"/>
    </row>
    <row r="12" spans="1:18" x14ac:dyDescent="0.25">
      <c r="A12" s="59"/>
      <c r="B12" s="61"/>
      <c r="C12" s="103" t="s">
        <v>355</v>
      </c>
      <c r="D12" s="103"/>
      <c r="E12" s="103"/>
      <c r="F12" s="103"/>
      <c r="G12" s="103"/>
      <c r="H12" s="103"/>
      <c r="I12" s="103"/>
      <c r="J12" s="60" t="s">
        <v>37</v>
      </c>
      <c r="K12" s="60" t="s">
        <v>41</v>
      </c>
      <c r="L12" s="62"/>
      <c r="M12" s="62"/>
      <c r="N12" s="62"/>
      <c r="O12" s="62"/>
      <c r="P12" s="62"/>
      <c r="Q12" s="62"/>
      <c r="R12" s="62"/>
    </row>
    <row r="13" spans="1:18" ht="28.8" hidden="1" customHeight="1" x14ac:dyDescent="0.25">
      <c r="A13" s="59"/>
      <c r="B13" s="61"/>
      <c r="C13" s="61"/>
      <c r="D13" s="97" t="s">
        <v>424</v>
      </c>
      <c r="E13" s="98"/>
      <c r="F13" s="98"/>
      <c r="G13" s="98"/>
      <c r="H13" s="98"/>
      <c r="I13" s="99"/>
      <c r="J13" s="60" t="s">
        <v>37</v>
      </c>
      <c r="K13" s="60" t="s">
        <v>41</v>
      </c>
      <c r="L13" s="62"/>
      <c r="M13" s="62"/>
      <c r="N13" s="62"/>
      <c r="O13" s="62"/>
      <c r="P13" s="62"/>
      <c r="Q13" s="62"/>
      <c r="R13" s="62"/>
    </row>
    <row r="14" spans="1:18" ht="27.6" hidden="1" customHeight="1" x14ac:dyDescent="0.25">
      <c r="A14" s="59"/>
      <c r="B14" s="61"/>
      <c r="C14" s="61"/>
      <c r="D14" s="97" t="s">
        <v>425</v>
      </c>
      <c r="E14" s="98"/>
      <c r="F14" s="98"/>
      <c r="G14" s="98"/>
      <c r="H14" s="98"/>
      <c r="I14" s="99"/>
      <c r="J14" s="60" t="s">
        <v>37</v>
      </c>
      <c r="K14" s="60" t="s">
        <v>41</v>
      </c>
      <c r="L14" s="62"/>
      <c r="M14" s="62"/>
      <c r="N14" s="62"/>
      <c r="O14" s="62"/>
      <c r="P14" s="62"/>
      <c r="Q14" s="62"/>
      <c r="R14" s="62"/>
    </row>
    <row r="15" spans="1:18" ht="40.200000000000003" hidden="1" customHeight="1" x14ac:dyDescent="0.25">
      <c r="A15" s="59"/>
      <c r="B15" s="61"/>
      <c r="C15" s="61"/>
      <c r="D15" s="97" t="s">
        <v>428</v>
      </c>
      <c r="E15" s="98"/>
      <c r="F15" s="98"/>
      <c r="G15" s="98"/>
      <c r="H15" s="98"/>
      <c r="I15" s="99"/>
      <c r="J15" s="60" t="s">
        <v>37</v>
      </c>
      <c r="K15" s="60" t="s">
        <v>41</v>
      </c>
      <c r="L15" s="62"/>
      <c r="M15" s="62"/>
      <c r="N15" s="62"/>
      <c r="O15" s="62"/>
      <c r="P15" s="62"/>
      <c r="Q15" s="62"/>
      <c r="R15" s="62"/>
    </row>
    <row r="16" spans="1:18" hidden="1" x14ac:dyDescent="0.25">
      <c r="A16" s="59"/>
      <c r="B16" s="61"/>
      <c r="C16" s="103" t="s">
        <v>356</v>
      </c>
      <c r="D16" s="103"/>
      <c r="E16" s="103"/>
      <c r="F16" s="103"/>
      <c r="G16" s="103"/>
      <c r="H16" s="103"/>
      <c r="I16" s="103"/>
      <c r="J16" s="60" t="s">
        <v>37</v>
      </c>
      <c r="K16" s="37"/>
      <c r="L16" s="37"/>
      <c r="M16" s="37"/>
      <c r="N16" s="37"/>
      <c r="O16" s="62" t="s">
        <v>184</v>
      </c>
      <c r="P16" s="62"/>
      <c r="Q16" s="62"/>
      <c r="R16" s="62"/>
    </row>
    <row r="17" spans="1:18" hidden="1" x14ac:dyDescent="0.25">
      <c r="A17" s="59"/>
      <c r="B17" s="61"/>
      <c r="C17" s="61"/>
      <c r="D17" s="97" t="s">
        <v>426</v>
      </c>
      <c r="E17" s="98"/>
      <c r="F17" s="98"/>
      <c r="G17" s="98"/>
      <c r="H17" s="98"/>
      <c r="I17" s="99"/>
      <c r="J17" s="60" t="s">
        <v>37</v>
      </c>
      <c r="K17" s="37"/>
      <c r="L17" s="37"/>
      <c r="M17" s="37"/>
      <c r="N17" s="37"/>
      <c r="O17" s="62" t="s">
        <v>184</v>
      </c>
      <c r="P17" s="62"/>
      <c r="Q17" s="62"/>
      <c r="R17" s="62"/>
    </row>
    <row r="18" spans="1:18" hidden="1" x14ac:dyDescent="0.25">
      <c r="A18" s="59"/>
      <c r="B18" s="61"/>
      <c r="C18" s="103" t="s">
        <v>357</v>
      </c>
      <c r="D18" s="103"/>
      <c r="E18" s="103"/>
      <c r="F18" s="103"/>
      <c r="G18" s="103"/>
      <c r="H18" s="103"/>
      <c r="I18" s="103"/>
      <c r="J18" s="60" t="s">
        <v>37</v>
      </c>
      <c r="K18" s="62"/>
      <c r="L18" s="62"/>
      <c r="M18" s="62"/>
      <c r="N18" s="62" t="s">
        <v>184</v>
      </c>
      <c r="O18" s="62"/>
      <c r="P18" s="62"/>
      <c r="Q18" s="62"/>
      <c r="R18" s="62"/>
    </row>
    <row r="19" spans="1:18" hidden="1" x14ac:dyDescent="0.25">
      <c r="A19" s="59"/>
      <c r="B19" s="59"/>
      <c r="C19" s="59"/>
      <c r="D19" s="94" t="s">
        <v>359</v>
      </c>
      <c r="E19" s="95"/>
      <c r="F19" s="95"/>
      <c r="G19" s="95"/>
      <c r="H19" s="95"/>
      <c r="I19" s="96"/>
      <c r="J19" s="60" t="s">
        <v>37</v>
      </c>
      <c r="K19" s="37"/>
      <c r="L19" s="37"/>
      <c r="M19" s="37"/>
      <c r="N19" s="62" t="s">
        <v>184</v>
      </c>
      <c r="O19" s="37"/>
      <c r="P19" s="37"/>
      <c r="Q19" s="37"/>
      <c r="R19" s="37"/>
    </row>
    <row r="20" spans="1:18" customFormat="1" ht="14.4" hidden="1" x14ac:dyDescent="0.3">
      <c r="A20" s="1"/>
      <c r="B20" s="59"/>
      <c r="C20" s="59"/>
      <c r="D20" s="94" t="s">
        <v>415</v>
      </c>
      <c r="E20" s="95"/>
      <c r="F20" s="95"/>
      <c r="G20" s="95"/>
      <c r="H20" s="95"/>
      <c r="I20" s="96"/>
      <c r="J20" s="60" t="s">
        <v>37</v>
      </c>
      <c r="K20" s="37"/>
      <c r="L20" s="37"/>
      <c r="M20" s="37"/>
      <c r="N20" s="62" t="s">
        <v>184</v>
      </c>
      <c r="O20" s="1"/>
      <c r="P20" s="1"/>
      <c r="Q20" s="1"/>
      <c r="R20" s="1"/>
    </row>
    <row r="21" spans="1:18" customFormat="1" ht="14.4" hidden="1" x14ac:dyDescent="0.3">
      <c r="A21" s="1"/>
      <c r="B21" s="59"/>
      <c r="C21" s="59"/>
      <c r="D21" s="94" t="s">
        <v>416</v>
      </c>
      <c r="E21" s="95"/>
      <c r="F21" s="95"/>
      <c r="G21" s="95"/>
      <c r="H21" s="95"/>
      <c r="I21" s="96"/>
      <c r="J21" s="60" t="s">
        <v>37</v>
      </c>
      <c r="K21" s="37"/>
      <c r="L21" s="37"/>
      <c r="M21" s="37"/>
      <c r="N21" s="62" t="s">
        <v>184</v>
      </c>
      <c r="O21" s="1"/>
      <c r="P21" s="1"/>
      <c r="Q21" s="1"/>
      <c r="R21" s="1"/>
    </row>
    <row r="22" spans="1:18" customFormat="1" ht="32.4" hidden="1" customHeight="1" x14ac:dyDescent="0.3">
      <c r="A22" s="1"/>
      <c r="B22" s="59"/>
      <c r="C22" s="59"/>
      <c r="D22" s="100" t="s">
        <v>419</v>
      </c>
      <c r="E22" s="101"/>
      <c r="F22" s="101"/>
      <c r="G22" s="101"/>
      <c r="H22" s="101"/>
      <c r="I22" s="102"/>
      <c r="J22" s="60" t="s">
        <v>37</v>
      </c>
      <c r="K22" s="37"/>
      <c r="L22" s="37"/>
      <c r="M22" s="37"/>
      <c r="N22" s="62" t="s">
        <v>184</v>
      </c>
      <c r="O22" s="1"/>
      <c r="P22" s="1"/>
      <c r="Q22" s="1"/>
      <c r="R22" s="1"/>
    </row>
    <row r="23" spans="1:18" customFormat="1" ht="14.4" hidden="1" x14ac:dyDescent="0.3">
      <c r="A23" s="1"/>
      <c r="B23" s="59"/>
      <c r="C23" s="59"/>
      <c r="D23" s="100" t="s">
        <v>420</v>
      </c>
      <c r="E23" s="101"/>
      <c r="F23" s="101"/>
      <c r="G23" s="101"/>
      <c r="H23" s="101"/>
      <c r="I23" s="102"/>
      <c r="J23" s="60" t="s">
        <v>37</v>
      </c>
      <c r="K23" s="37"/>
      <c r="L23" s="37"/>
      <c r="M23" s="37"/>
      <c r="N23" s="62" t="s">
        <v>184</v>
      </c>
      <c r="O23" s="1"/>
      <c r="P23" s="1"/>
      <c r="Q23" s="1"/>
      <c r="R23" s="1"/>
    </row>
    <row r="24" spans="1:18" customFormat="1" ht="30" hidden="1" customHeight="1" x14ac:dyDescent="0.3">
      <c r="A24" s="1"/>
      <c r="B24" s="59"/>
      <c r="C24" s="59"/>
      <c r="D24" s="100" t="s">
        <v>421</v>
      </c>
      <c r="E24" s="101"/>
      <c r="F24" s="101"/>
      <c r="G24" s="101"/>
      <c r="H24" s="101"/>
      <c r="I24" s="102"/>
      <c r="J24" s="60" t="s">
        <v>37</v>
      </c>
      <c r="K24" s="37"/>
      <c r="L24" s="37"/>
      <c r="M24" s="37"/>
      <c r="N24" s="62" t="s">
        <v>184</v>
      </c>
      <c r="O24" s="1"/>
      <c r="P24" s="1"/>
      <c r="Q24" s="1"/>
      <c r="R24" s="1"/>
    </row>
    <row r="25" spans="1:18" customFormat="1" ht="79.2" hidden="1" customHeight="1" x14ac:dyDescent="0.3">
      <c r="A25" s="1"/>
      <c r="B25" s="59"/>
      <c r="C25" s="59"/>
      <c r="D25" s="100" t="s">
        <v>422</v>
      </c>
      <c r="E25" s="101"/>
      <c r="F25" s="101"/>
      <c r="G25" s="101"/>
      <c r="H25" s="101"/>
      <c r="I25" s="102"/>
      <c r="J25" s="60" t="s">
        <v>37</v>
      </c>
      <c r="K25" s="37"/>
      <c r="L25" s="37"/>
      <c r="M25" s="37"/>
      <c r="N25" s="62" t="s">
        <v>184</v>
      </c>
      <c r="O25" s="1"/>
      <c r="P25" s="1"/>
      <c r="Q25" s="1"/>
      <c r="R25" s="1"/>
    </row>
    <row r="26" spans="1:18" ht="13.2" hidden="1" customHeight="1" x14ac:dyDescent="0.25">
      <c r="A26" s="59"/>
      <c r="B26" s="59"/>
      <c r="C26" s="103" t="s">
        <v>358</v>
      </c>
      <c r="D26" s="103"/>
      <c r="E26" s="103"/>
      <c r="F26" s="103"/>
      <c r="G26" s="103"/>
      <c r="H26" s="103"/>
      <c r="I26" s="103"/>
      <c r="J26" s="60" t="s">
        <v>37</v>
      </c>
      <c r="K26" s="37"/>
      <c r="L26" s="37"/>
      <c r="M26" s="37"/>
      <c r="N26" s="62" t="s">
        <v>184</v>
      </c>
      <c r="O26" s="37"/>
      <c r="P26" s="37"/>
      <c r="Q26" s="37"/>
      <c r="R26" s="37"/>
    </row>
    <row r="27" spans="1:18" ht="33" hidden="1" customHeight="1" x14ac:dyDescent="0.25">
      <c r="A27" s="66"/>
      <c r="B27" s="104" t="s">
        <v>374</v>
      </c>
      <c r="C27" s="104"/>
      <c r="D27" s="104"/>
      <c r="E27" s="104"/>
      <c r="F27" s="104"/>
      <c r="G27" s="104"/>
      <c r="H27" s="104"/>
      <c r="I27" s="104"/>
      <c r="J27" s="67" t="s">
        <v>37</v>
      </c>
      <c r="K27" s="67"/>
      <c r="L27" s="67" t="s">
        <v>184</v>
      </c>
      <c r="M27" s="67"/>
      <c r="N27" s="67"/>
      <c r="O27" s="67"/>
      <c r="P27" s="67"/>
      <c r="Q27" s="67" t="s">
        <v>184</v>
      </c>
      <c r="R27" s="67" t="s">
        <v>184</v>
      </c>
    </row>
    <row r="28" spans="1:18" ht="28.2" hidden="1" customHeight="1" x14ac:dyDescent="0.25">
      <c r="A28" s="59"/>
      <c r="B28" s="59"/>
      <c r="C28" s="93" t="s">
        <v>362</v>
      </c>
      <c r="D28" s="93"/>
      <c r="E28" s="93"/>
      <c r="F28" s="93"/>
      <c r="G28" s="93"/>
      <c r="H28" s="93"/>
      <c r="I28" s="93"/>
      <c r="J28" s="60" t="s">
        <v>37</v>
      </c>
      <c r="K28" s="37"/>
      <c r="L28" s="37"/>
      <c r="M28" s="37"/>
      <c r="N28" s="37"/>
      <c r="O28" s="37"/>
      <c r="P28" s="37"/>
      <c r="Q28" s="62" t="s">
        <v>184</v>
      </c>
      <c r="R28" s="37"/>
    </row>
    <row r="29" spans="1:18" hidden="1" x14ac:dyDescent="0.25">
      <c r="A29" s="59"/>
      <c r="B29" s="59"/>
      <c r="C29" s="93" t="s">
        <v>363</v>
      </c>
      <c r="D29" s="93"/>
      <c r="E29" s="93"/>
      <c r="F29" s="93"/>
      <c r="G29" s="93"/>
      <c r="H29" s="93"/>
      <c r="I29" s="93"/>
      <c r="J29" s="60" t="s">
        <v>37</v>
      </c>
      <c r="K29" s="37"/>
      <c r="L29" s="37"/>
      <c r="M29" s="37"/>
      <c r="N29" s="37"/>
      <c r="O29" s="37"/>
      <c r="P29" s="37"/>
      <c r="Q29" s="62" t="s">
        <v>184</v>
      </c>
      <c r="R29" s="37"/>
    </row>
    <row r="30" spans="1:18" hidden="1" x14ac:dyDescent="0.25">
      <c r="A30" s="59"/>
      <c r="B30" s="59"/>
      <c r="C30" s="93" t="s">
        <v>364</v>
      </c>
      <c r="D30" s="93"/>
      <c r="E30" s="93"/>
      <c r="F30" s="93"/>
      <c r="G30" s="93"/>
      <c r="H30" s="93"/>
      <c r="I30" s="93"/>
      <c r="J30" s="60" t="s">
        <v>37</v>
      </c>
      <c r="K30" s="37"/>
      <c r="L30" s="37"/>
      <c r="M30" s="37"/>
      <c r="N30" s="37"/>
      <c r="O30" s="37"/>
      <c r="P30" s="37"/>
      <c r="Q30" s="62" t="s">
        <v>184</v>
      </c>
      <c r="R30" s="37"/>
    </row>
    <row r="31" spans="1:18" hidden="1" x14ac:dyDescent="0.25">
      <c r="A31" s="59"/>
      <c r="B31" s="59"/>
      <c r="C31" s="93" t="s">
        <v>365</v>
      </c>
      <c r="D31" s="93"/>
      <c r="E31" s="93"/>
      <c r="F31" s="93"/>
      <c r="G31" s="93"/>
      <c r="H31" s="93"/>
      <c r="I31" s="93"/>
      <c r="J31" s="60" t="s">
        <v>37</v>
      </c>
      <c r="K31" s="37"/>
      <c r="L31" s="37"/>
      <c r="M31" s="37"/>
      <c r="N31" s="37"/>
      <c r="O31" s="37"/>
      <c r="P31" s="37"/>
      <c r="Q31" s="62" t="s">
        <v>184</v>
      </c>
      <c r="R31" s="37"/>
    </row>
    <row r="32" spans="1:18" hidden="1" x14ac:dyDescent="0.25">
      <c r="A32" s="59"/>
      <c r="B32" s="59"/>
      <c r="C32" s="93" t="s">
        <v>366</v>
      </c>
      <c r="D32" s="93"/>
      <c r="E32" s="93"/>
      <c r="F32" s="93"/>
      <c r="G32" s="93"/>
      <c r="H32" s="93"/>
      <c r="I32" s="93"/>
      <c r="J32" s="60" t="s">
        <v>37</v>
      </c>
      <c r="K32" s="37"/>
      <c r="L32" s="37"/>
      <c r="M32" s="37"/>
      <c r="N32" s="37"/>
      <c r="O32" s="37"/>
      <c r="P32" s="37"/>
      <c r="Q32" s="62" t="s">
        <v>184</v>
      </c>
      <c r="R32" s="37"/>
    </row>
    <row r="33" spans="1:18" hidden="1" x14ac:dyDescent="0.25">
      <c r="A33" s="59"/>
      <c r="B33" s="59"/>
      <c r="C33" s="93" t="s">
        <v>367</v>
      </c>
      <c r="D33" s="93"/>
      <c r="E33" s="93"/>
      <c r="F33" s="93"/>
      <c r="G33" s="93"/>
      <c r="H33" s="93"/>
      <c r="I33" s="93"/>
      <c r="J33" s="60" t="s">
        <v>37</v>
      </c>
      <c r="K33" s="37"/>
      <c r="L33" s="37"/>
      <c r="M33" s="37"/>
      <c r="N33" s="37"/>
      <c r="O33" s="37"/>
      <c r="P33" s="37"/>
      <c r="Q33" s="62" t="s">
        <v>184</v>
      </c>
      <c r="R33" s="37"/>
    </row>
    <row r="34" spans="1:18" hidden="1" x14ac:dyDescent="0.25">
      <c r="A34" s="59"/>
      <c r="B34" s="59"/>
      <c r="C34" s="93" t="s">
        <v>368</v>
      </c>
      <c r="D34" s="93"/>
      <c r="E34" s="93"/>
      <c r="F34" s="93"/>
      <c r="G34" s="93"/>
      <c r="H34" s="93"/>
      <c r="I34" s="93"/>
      <c r="J34" s="60" t="s">
        <v>37</v>
      </c>
      <c r="K34" s="37"/>
      <c r="L34" s="37"/>
      <c r="M34" s="37"/>
      <c r="N34" s="37"/>
      <c r="O34" s="37"/>
      <c r="P34" s="37"/>
      <c r="Q34" s="62" t="s">
        <v>184</v>
      </c>
      <c r="R34" s="37"/>
    </row>
    <row r="35" spans="1:18" hidden="1" x14ac:dyDescent="0.25">
      <c r="A35" s="59"/>
      <c r="B35" s="59"/>
      <c r="C35" s="93" t="s">
        <v>369</v>
      </c>
      <c r="D35" s="93"/>
      <c r="E35" s="93"/>
      <c r="F35" s="93"/>
      <c r="G35" s="93"/>
      <c r="H35" s="93"/>
      <c r="I35" s="93"/>
      <c r="J35" s="60" t="s">
        <v>37</v>
      </c>
      <c r="K35" s="37"/>
      <c r="L35" s="37"/>
      <c r="M35" s="37"/>
      <c r="N35" s="37"/>
      <c r="O35" s="37"/>
      <c r="P35" s="37"/>
      <c r="Q35" s="62" t="s">
        <v>184</v>
      </c>
      <c r="R35" s="37"/>
    </row>
    <row r="36" spans="1:18" hidden="1" x14ac:dyDescent="0.25">
      <c r="A36" s="59"/>
      <c r="B36" s="59"/>
      <c r="C36" s="93" t="s">
        <v>370</v>
      </c>
      <c r="D36" s="93"/>
      <c r="E36" s="93"/>
      <c r="F36" s="93"/>
      <c r="G36" s="93"/>
      <c r="H36" s="93"/>
      <c r="I36" s="93"/>
      <c r="J36" s="60" t="s">
        <v>37</v>
      </c>
      <c r="K36" s="37"/>
      <c r="L36" s="37"/>
      <c r="M36" s="37"/>
      <c r="N36" s="37"/>
      <c r="O36" s="37"/>
      <c r="P36" s="37"/>
      <c r="Q36" s="62" t="s">
        <v>184</v>
      </c>
      <c r="R36" s="37"/>
    </row>
    <row r="37" spans="1:18" hidden="1" x14ac:dyDescent="0.25">
      <c r="A37" s="59"/>
      <c r="B37" s="59"/>
      <c r="C37" s="93" t="s">
        <v>372</v>
      </c>
      <c r="D37" s="93"/>
      <c r="E37" s="93"/>
      <c r="F37" s="93"/>
      <c r="G37" s="93"/>
      <c r="H37" s="93"/>
      <c r="I37" s="93"/>
      <c r="J37" s="60" t="s">
        <v>37</v>
      </c>
      <c r="K37" s="37"/>
      <c r="L37" s="37"/>
      <c r="M37" s="37"/>
      <c r="N37" s="37"/>
      <c r="O37" s="37"/>
      <c r="P37" s="37"/>
      <c r="Q37" s="62" t="s">
        <v>184</v>
      </c>
      <c r="R37" s="37"/>
    </row>
    <row r="38" spans="1:18" hidden="1" x14ac:dyDescent="0.25">
      <c r="A38" s="59"/>
      <c r="B38" s="59"/>
      <c r="C38" s="93" t="s">
        <v>371</v>
      </c>
      <c r="D38" s="93"/>
      <c r="E38" s="93"/>
      <c r="F38" s="93"/>
      <c r="G38" s="93"/>
      <c r="H38" s="93"/>
      <c r="I38" s="93"/>
      <c r="J38" s="60" t="s">
        <v>37</v>
      </c>
      <c r="K38" s="37"/>
      <c r="L38" s="37"/>
      <c r="M38" s="37"/>
      <c r="N38" s="37"/>
      <c r="O38" s="37"/>
      <c r="P38" s="37"/>
      <c r="Q38" s="62" t="s">
        <v>184</v>
      </c>
      <c r="R38" s="37"/>
    </row>
    <row r="39" spans="1:18" hidden="1" x14ac:dyDescent="0.25">
      <c r="A39" s="59"/>
      <c r="B39" s="59"/>
      <c r="C39" s="93" t="s">
        <v>373</v>
      </c>
      <c r="D39" s="93"/>
      <c r="E39" s="93"/>
      <c r="F39" s="93"/>
      <c r="G39" s="93"/>
      <c r="H39" s="93"/>
      <c r="I39" s="93"/>
      <c r="J39" s="60" t="s">
        <v>37</v>
      </c>
      <c r="K39" s="37"/>
      <c r="L39" s="37"/>
      <c r="M39" s="37"/>
      <c r="N39" s="37"/>
      <c r="O39" s="37"/>
      <c r="P39" s="37"/>
      <c r="Q39" s="62" t="s">
        <v>184</v>
      </c>
      <c r="R39" s="37"/>
    </row>
    <row r="40" spans="1:18" hidden="1" x14ac:dyDescent="0.25">
      <c r="A40" s="59"/>
      <c r="B40" s="59"/>
      <c r="C40" s="93" t="s">
        <v>375</v>
      </c>
      <c r="D40" s="93"/>
      <c r="E40" s="93"/>
      <c r="F40" s="93"/>
      <c r="G40" s="93"/>
      <c r="H40" s="93"/>
      <c r="I40" s="93"/>
      <c r="J40" s="60" t="s">
        <v>37</v>
      </c>
      <c r="K40" s="37"/>
      <c r="L40" s="37"/>
      <c r="M40" s="37"/>
      <c r="N40" s="37"/>
      <c r="O40" s="37"/>
      <c r="P40" s="37"/>
      <c r="Q40" s="37"/>
      <c r="R40" s="62" t="s">
        <v>184</v>
      </c>
    </row>
    <row r="41" spans="1:18" hidden="1" x14ac:dyDescent="0.25">
      <c r="A41" s="59"/>
      <c r="B41" s="59"/>
      <c r="C41" s="93" t="s">
        <v>376</v>
      </c>
      <c r="D41" s="93"/>
      <c r="E41" s="93"/>
      <c r="F41" s="93"/>
      <c r="G41" s="93"/>
      <c r="H41" s="93"/>
      <c r="I41" s="93"/>
      <c r="J41" s="60" t="s">
        <v>37</v>
      </c>
      <c r="K41" s="37"/>
      <c r="L41" s="37"/>
      <c r="M41" s="37"/>
      <c r="N41" s="37"/>
      <c r="O41" s="37"/>
      <c r="P41" s="37"/>
      <c r="Q41" s="37"/>
      <c r="R41" s="62" t="s">
        <v>184</v>
      </c>
    </row>
    <row r="42" spans="1:18" hidden="1" x14ac:dyDescent="0.25">
      <c r="A42" s="59"/>
      <c r="B42" s="59"/>
      <c r="C42" s="93" t="s">
        <v>381</v>
      </c>
      <c r="D42" s="93"/>
      <c r="E42" s="93"/>
      <c r="F42" s="93"/>
      <c r="G42" s="93"/>
      <c r="H42" s="93"/>
      <c r="I42" s="93"/>
      <c r="J42" s="60" t="s">
        <v>37</v>
      </c>
      <c r="K42" s="37"/>
      <c r="L42" s="37"/>
      <c r="M42" s="37"/>
      <c r="N42" s="37"/>
      <c r="O42" s="37"/>
      <c r="P42" s="37"/>
      <c r="Q42" s="37"/>
      <c r="R42" s="62" t="s">
        <v>184</v>
      </c>
    </row>
    <row r="43" spans="1:18" hidden="1" x14ac:dyDescent="0.25">
      <c r="A43" s="59"/>
      <c r="B43" s="59"/>
      <c r="C43" s="93" t="s">
        <v>377</v>
      </c>
      <c r="D43" s="93"/>
      <c r="E43" s="93"/>
      <c r="F43" s="93"/>
      <c r="G43" s="93"/>
      <c r="H43" s="93"/>
      <c r="I43" s="93"/>
      <c r="J43" s="60" t="s">
        <v>37</v>
      </c>
      <c r="K43" s="37"/>
      <c r="L43" s="37"/>
      <c r="M43" s="37"/>
      <c r="N43" s="37"/>
      <c r="O43" s="37"/>
      <c r="P43" s="37"/>
      <c r="Q43" s="37"/>
      <c r="R43" s="62" t="s">
        <v>184</v>
      </c>
    </row>
    <row r="44" spans="1:18" x14ac:dyDescent="0.25">
      <c r="A44" s="59"/>
      <c r="B44" s="59"/>
      <c r="C44" s="93" t="s">
        <v>378</v>
      </c>
      <c r="D44" s="93"/>
      <c r="E44" s="93"/>
      <c r="F44" s="93"/>
      <c r="G44" s="93"/>
      <c r="H44" s="93"/>
      <c r="I44" s="93"/>
      <c r="J44" s="60" t="s">
        <v>37</v>
      </c>
      <c r="K44" s="37"/>
      <c r="L44" s="37"/>
      <c r="M44" s="37"/>
      <c r="N44" s="37"/>
      <c r="O44" s="37"/>
      <c r="P44" s="37"/>
      <c r="Q44" s="37"/>
      <c r="R44" s="62" t="s">
        <v>184</v>
      </c>
    </row>
    <row r="45" spans="1:18" x14ac:dyDescent="0.25">
      <c r="A45" s="59"/>
      <c r="B45" s="59"/>
      <c r="C45" s="93" t="s">
        <v>379</v>
      </c>
      <c r="D45" s="93"/>
      <c r="E45" s="93"/>
      <c r="F45" s="93"/>
      <c r="G45" s="93"/>
      <c r="H45" s="93"/>
      <c r="I45" s="93"/>
      <c r="J45" s="60" t="s">
        <v>37</v>
      </c>
      <c r="K45" s="37"/>
      <c r="L45" s="37"/>
      <c r="M45" s="37"/>
      <c r="N45" s="37"/>
      <c r="O45" s="37"/>
      <c r="P45" s="37"/>
      <c r="Q45" s="37"/>
      <c r="R45" s="62" t="s">
        <v>184</v>
      </c>
    </row>
    <row r="46" spans="1:18" x14ac:dyDescent="0.25">
      <c r="A46" s="59"/>
      <c r="B46" s="59"/>
      <c r="C46" s="93" t="s">
        <v>380</v>
      </c>
      <c r="D46" s="93"/>
      <c r="E46" s="93"/>
      <c r="F46" s="93"/>
      <c r="G46" s="93"/>
      <c r="H46" s="93"/>
      <c r="I46" s="93"/>
      <c r="J46" s="60" t="s">
        <v>37</v>
      </c>
      <c r="K46" s="37"/>
      <c r="L46" s="37"/>
      <c r="M46" s="37"/>
      <c r="N46" s="37"/>
      <c r="O46" s="37"/>
      <c r="P46" s="37"/>
      <c r="Q46" s="37"/>
      <c r="R46" s="62" t="s">
        <v>184</v>
      </c>
    </row>
    <row r="47" spans="1:18" x14ac:dyDescent="0.25">
      <c r="A47" s="66"/>
      <c r="B47" s="104" t="s">
        <v>402</v>
      </c>
      <c r="C47" s="104"/>
      <c r="D47" s="104"/>
      <c r="E47" s="104"/>
      <c r="F47" s="104"/>
      <c r="G47" s="104"/>
      <c r="H47" s="104"/>
      <c r="I47" s="104"/>
      <c r="J47" s="67" t="s">
        <v>37</v>
      </c>
      <c r="K47" s="67" t="s">
        <v>41</v>
      </c>
      <c r="L47" s="67"/>
      <c r="M47" s="67" t="s">
        <v>184</v>
      </c>
      <c r="N47" s="67" t="s">
        <v>184</v>
      </c>
      <c r="O47" s="67" t="s">
        <v>184</v>
      </c>
      <c r="P47" s="67"/>
      <c r="Q47" s="67"/>
      <c r="R47" s="67"/>
    </row>
    <row r="48" spans="1:18" x14ac:dyDescent="0.25">
      <c r="A48" s="59"/>
      <c r="B48" s="59"/>
      <c r="C48" s="93" t="s">
        <v>397</v>
      </c>
      <c r="D48" s="93"/>
      <c r="E48" s="93"/>
      <c r="F48" s="93"/>
      <c r="G48" s="93"/>
      <c r="H48" s="93"/>
      <c r="I48" s="93"/>
      <c r="J48" s="60" t="s">
        <v>37</v>
      </c>
      <c r="K48" s="60" t="s">
        <v>41</v>
      </c>
      <c r="L48" s="60"/>
      <c r="M48" s="60"/>
      <c r="N48" s="37" t="s">
        <v>184</v>
      </c>
      <c r="O48" s="60"/>
      <c r="P48" s="60"/>
      <c r="Q48" s="60"/>
      <c r="R48" s="60"/>
    </row>
    <row r="49" spans="1:18" x14ac:dyDescent="0.25">
      <c r="A49" s="59"/>
      <c r="B49" s="59"/>
      <c r="C49" s="93" t="s">
        <v>398</v>
      </c>
      <c r="D49" s="93"/>
      <c r="E49" s="93"/>
      <c r="F49" s="93"/>
      <c r="G49" s="93"/>
      <c r="H49" s="93"/>
      <c r="I49" s="93"/>
      <c r="J49" s="60" t="s">
        <v>37</v>
      </c>
      <c r="K49" s="60" t="s">
        <v>41</v>
      </c>
      <c r="L49" s="60"/>
      <c r="M49" s="60"/>
      <c r="N49" s="37" t="s">
        <v>184</v>
      </c>
      <c r="O49" s="60"/>
      <c r="P49" s="60"/>
      <c r="Q49" s="60"/>
      <c r="R49" s="60"/>
    </row>
    <row r="50" spans="1:18" x14ac:dyDescent="0.25">
      <c r="A50" s="59"/>
      <c r="B50" s="59"/>
      <c r="C50" s="93" t="s">
        <v>360</v>
      </c>
      <c r="D50" s="93"/>
      <c r="E50" s="93"/>
      <c r="F50" s="93"/>
      <c r="G50" s="93"/>
      <c r="H50" s="93"/>
      <c r="I50" s="93"/>
      <c r="J50" s="60" t="s">
        <v>37</v>
      </c>
      <c r="K50" s="60" t="s">
        <v>41</v>
      </c>
      <c r="L50" s="60"/>
      <c r="M50" s="60"/>
      <c r="N50" s="60"/>
      <c r="O50" s="62" t="s">
        <v>184</v>
      </c>
      <c r="P50" s="60"/>
      <c r="Q50" s="60"/>
      <c r="R50" s="60"/>
    </row>
    <row r="51" spans="1:18" x14ac:dyDescent="0.25">
      <c r="A51" s="59"/>
      <c r="B51" s="59"/>
      <c r="C51" s="93" t="s">
        <v>399</v>
      </c>
      <c r="D51" s="93"/>
      <c r="E51" s="93"/>
      <c r="F51" s="93"/>
      <c r="G51" s="93"/>
      <c r="H51" s="93"/>
      <c r="I51" s="93"/>
      <c r="J51" s="60" t="s">
        <v>37</v>
      </c>
      <c r="K51" s="60" t="s">
        <v>41</v>
      </c>
      <c r="L51" s="60"/>
      <c r="M51" s="60"/>
      <c r="N51" s="60"/>
      <c r="O51" s="62" t="s">
        <v>184</v>
      </c>
      <c r="P51" s="60"/>
      <c r="Q51" s="60"/>
      <c r="R51" s="60"/>
    </row>
    <row r="52" spans="1:18" x14ac:dyDescent="0.25">
      <c r="A52" s="59"/>
      <c r="B52" s="59"/>
      <c r="C52" s="93" t="s">
        <v>361</v>
      </c>
      <c r="D52" s="93"/>
      <c r="E52" s="93"/>
      <c r="F52" s="93"/>
      <c r="G52" s="93"/>
      <c r="H52" s="93"/>
      <c r="I52" s="93"/>
      <c r="J52" s="60" t="s">
        <v>37</v>
      </c>
      <c r="K52" s="60" t="s">
        <v>41</v>
      </c>
      <c r="L52" s="60"/>
      <c r="M52" s="60"/>
      <c r="N52" s="60"/>
      <c r="O52" s="62" t="s">
        <v>184</v>
      </c>
      <c r="P52" s="60"/>
      <c r="Q52" s="60"/>
      <c r="R52" s="60"/>
    </row>
    <row r="53" spans="1:18" x14ac:dyDescent="0.25">
      <c r="A53" s="59"/>
      <c r="B53" s="59"/>
      <c r="C53" s="93" t="s">
        <v>382</v>
      </c>
      <c r="D53" s="93"/>
      <c r="E53" s="93"/>
      <c r="F53" s="93"/>
      <c r="G53" s="93"/>
      <c r="H53" s="93"/>
      <c r="I53" s="93"/>
      <c r="J53" s="60" t="s">
        <v>37</v>
      </c>
      <c r="K53" s="60" t="s">
        <v>41</v>
      </c>
      <c r="L53" s="37"/>
      <c r="M53" s="62" t="s">
        <v>184</v>
      </c>
      <c r="N53" s="37"/>
      <c r="O53" s="37"/>
      <c r="P53" s="37"/>
      <c r="Q53" s="37"/>
      <c r="R53" s="37"/>
    </row>
    <row r="54" spans="1:18" x14ac:dyDescent="0.25">
      <c r="A54" s="59"/>
      <c r="B54" s="59"/>
      <c r="C54" s="93" t="s">
        <v>383</v>
      </c>
      <c r="D54" s="93"/>
      <c r="E54" s="93"/>
      <c r="F54" s="93"/>
      <c r="G54" s="93"/>
      <c r="H54" s="93"/>
      <c r="I54" s="93"/>
      <c r="J54" s="60" t="s">
        <v>37</v>
      </c>
      <c r="K54" s="60" t="s">
        <v>41</v>
      </c>
      <c r="L54" s="37"/>
      <c r="M54" s="62" t="s">
        <v>184</v>
      </c>
      <c r="N54" s="37"/>
      <c r="O54" s="37"/>
      <c r="P54" s="37"/>
      <c r="Q54" s="37"/>
      <c r="R54" s="37"/>
    </row>
    <row r="55" spans="1:18" x14ac:dyDescent="0.25">
      <c r="A55" s="59"/>
      <c r="B55" s="59"/>
      <c r="C55" s="93" t="s">
        <v>384</v>
      </c>
      <c r="D55" s="93"/>
      <c r="E55" s="93"/>
      <c r="F55" s="93"/>
      <c r="G55" s="93"/>
      <c r="H55" s="93"/>
      <c r="I55" s="93"/>
      <c r="J55" s="60" t="s">
        <v>37</v>
      </c>
      <c r="K55" s="60" t="s">
        <v>41</v>
      </c>
      <c r="L55" s="37"/>
      <c r="M55" s="62" t="s">
        <v>184</v>
      </c>
      <c r="N55" s="37"/>
      <c r="O55" s="37"/>
      <c r="P55" s="37"/>
      <c r="Q55" s="37"/>
      <c r="R55" s="37"/>
    </row>
    <row r="56" spans="1:18" x14ac:dyDescent="0.25">
      <c r="A56" s="59"/>
      <c r="B56" s="59"/>
      <c r="C56" s="93" t="s">
        <v>400</v>
      </c>
      <c r="D56" s="93"/>
      <c r="E56" s="93"/>
      <c r="F56" s="93"/>
      <c r="G56" s="93"/>
      <c r="H56" s="93"/>
      <c r="I56" s="93"/>
      <c r="J56" s="60" t="s">
        <v>37</v>
      </c>
      <c r="K56" s="60" t="s">
        <v>41</v>
      </c>
      <c r="L56" s="37"/>
      <c r="M56" s="37"/>
      <c r="N56" s="62" t="s">
        <v>184</v>
      </c>
      <c r="O56" s="37"/>
      <c r="P56" s="37"/>
      <c r="Q56" s="37"/>
      <c r="R56" s="37"/>
    </row>
    <row r="57" spans="1:18" x14ac:dyDescent="0.25">
      <c r="A57" s="59"/>
      <c r="B57" s="59"/>
      <c r="C57" s="93" t="s">
        <v>401</v>
      </c>
      <c r="D57" s="93"/>
      <c r="E57" s="93"/>
      <c r="F57" s="93"/>
      <c r="G57" s="93"/>
      <c r="H57" s="93"/>
      <c r="I57" s="93"/>
      <c r="J57" s="60" t="s">
        <v>37</v>
      </c>
      <c r="K57" s="60" t="s">
        <v>41</v>
      </c>
      <c r="L57" s="37"/>
      <c r="M57" s="37"/>
      <c r="N57" s="62" t="s">
        <v>184</v>
      </c>
      <c r="O57" s="37"/>
      <c r="P57" s="37"/>
      <c r="Q57" s="37"/>
      <c r="R57" s="37"/>
    </row>
    <row r="58" spans="1:18" x14ac:dyDescent="0.25">
      <c r="A58" s="66"/>
      <c r="B58" s="104" t="s">
        <v>403</v>
      </c>
      <c r="C58" s="104"/>
      <c r="D58" s="104"/>
      <c r="E58" s="104"/>
      <c r="F58" s="104"/>
      <c r="G58" s="104"/>
      <c r="H58" s="104"/>
      <c r="I58" s="104"/>
      <c r="J58" s="67" t="s">
        <v>37</v>
      </c>
      <c r="K58" s="67" t="s">
        <v>41</v>
      </c>
      <c r="L58" s="67"/>
      <c r="M58" s="67"/>
      <c r="N58" s="67"/>
      <c r="O58" s="67"/>
      <c r="P58" s="67" t="s">
        <v>184</v>
      </c>
      <c r="Q58" s="67"/>
      <c r="R58" s="67"/>
    </row>
    <row r="59" spans="1:18" x14ac:dyDescent="0.25">
      <c r="A59" s="59"/>
      <c r="B59" s="59"/>
      <c r="C59" s="93" t="s">
        <v>387</v>
      </c>
      <c r="D59" s="93"/>
      <c r="E59" s="93"/>
      <c r="F59" s="93"/>
      <c r="G59" s="93"/>
      <c r="H59" s="93"/>
      <c r="I59" s="93"/>
      <c r="J59" s="60" t="s">
        <v>37</v>
      </c>
      <c r="K59" s="60" t="s">
        <v>41</v>
      </c>
      <c r="L59" s="37"/>
      <c r="M59" s="37"/>
      <c r="N59" s="37"/>
      <c r="O59" s="37"/>
      <c r="P59" s="62" t="s">
        <v>184</v>
      </c>
      <c r="Q59" s="37"/>
      <c r="R59" s="37"/>
    </row>
    <row r="60" spans="1:18" x14ac:dyDescent="0.25">
      <c r="A60" s="59"/>
      <c r="B60" s="59"/>
      <c r="C60" s="93" t="s">
        <v>388</v>
      </c>
      <c r="D60" s="93"/>
      <c r="E60" s="93"/>
      <c r="F60" s="93"/>
      <c r="G60" s="93"/>
      <c r="H60" s="93"/>
      <c r="I60" s="93"/>
      <c r="J60" s="60" t="s">
        <v>37</v>
      </c>
      <c r="K60" s="60" t="s">
        <v>41</v>
      </c>
      <c r="L60" s="37"/>
      <c r="M60" s="37"/>
      <c r="N60" s="37"/>
      <c r="O60" s="37"/>
      <c r="P60" s="62" t="s">
        <v>184</v>
      </c>
      <c r="Q60" s="37"/>
      <c r="R60" s="37"/>
    </row>
    <row r="61" spans="1:18" x14ac:dyDescent="0.25">
      <c r="A61" s="59"/>
      <c r="B61" s="59"/>
      <c r="C61" s="93" t="s">
        <v>389</v>
      </c>
      <c r="D61" s="93"/>
      <c r="E61" s="93"/>
      <c r="F61" s="93"/>
      <c r="G61" s="93"/>
      <c r="H61" s="93"/>
      <c r="I61" s="93"/>
      <c r="J61" s="60" t="s">
        <v>37</v>
      </c>
      <c r="K61" s="60" t="s">
        <v>41</v>
      </c>
      <c r="L61" s="37"/>
      <c r="M61" s="37"/>
      <c r="N61" s="37"/>
      <c r="O61" s="37"/>
      <c r="P61" s="62" t="s">
        <v>184</v>
      </c>
      <c r="Q61" s="37"/>
      <c r="R61" s="37"/>
    </row>
    <row r="62" spans="1:18" x14ac:dyDescent="0.25">
      <c r="A62" s="59"/>
      <c r="B62" s="59"/>
      <c r="C62" s="93" t="s">
        <v>390</v>
      </c>
      <c r="D62" s="93"/>
      <c r="E62" s="93"/>
      <c r="F62" s="93"/>
      <c r="G62" s="93"/>
      <c r="H62" s="93"/>
      <c r="I62" s="93"/>
      <c r="J62" s="60" t="s">
        <v>37</v>
      </c>
      <c r="K62" s="60" t="s">
        <v>41</v>
      </c>
      <c r="L62" s="37"/>
      <c r="M62" s="37"/>
      <c r="N62" s="37"/>
      <c r="O62" s="37"/>
      <c r="P62" s="62" t="s">
        <v>184</v>
      </c>
      <c r="Q62" s="37"/>
      <c r="R62" s="37"/>
    </row>
    <row r="63" spans="1:18" x14ac:dyDescent="0.25">
      <c r="A63" s="59"/>
      <c r="B63" s="59"/>
      <c r="C63" s="93" t="s">
        <v>391</v>
      </c>
      <c r="D63" s="93"/>
      <c r="E63" s="93"/>
      <c r="F63" s="93"/>
      <c r="G63" s="93"/>
      <c r="H63" s="93"/>
      <c r="I63" s="93"/>
      <c r="J63" s="60" t="s">
        <v>37</v>
      </c>
      <c r="K63" s="60" t="s">
        <v>41</v>
      </c>
      <c r="L63" s="37"/>
      <c r="M63" s="37"/>
      <c r="N63" s="37"/>
      <c r="O63" s="37"/>
      <c r="P63" s="62" t="s">
        <v>184</v>
      </c>
      <c r="Q63" s="37"/>
      <c r="R63" s="37"/>
    </row>
    <row r="64" spans="1:18" x14ac:dyDescent="0.25">
      <c r="A64" s="59"/>
      <c r="B64" s="59"/>
      <c r="C64" s="93" t="s">
        <v>392</v>
      </c>
      <c r="D64" s="93"/>
      <c r="E64" s="93"/>
      <c r="F64" s="93"/>
      <c r="G64" s="93"/>
      <c r="H64" s="93"/>
      <c r="I64" s="93"/>
      <c r="J64" s="60" t="s">
        <v>37</v>
      </c>
      <c r="K64" s="60" t="s">
        <v>41</v>
      </c>
      <c r="L64" s="37"/>
      <c r="M64" s="37"/>
      <c r="N64" s="37"/>
      <c r="O64" s="37"/>
      <c r="P64" s="62" t="s">
        <v>184</v>
      </c>
      <c r="Q64" s="37"/>
      <c r="R64" s="37"/>
    </row>
    <row r="65" spans="1:18" x14ac:dyDescent="0.25">
      <c r="A65" s="66"/>
      <c r="B65" s="104" t="s">
        <v>404</v>
      </c>
      <c r="C65" s="104"/>
      <c r="D65" s="104"/>
      <c r="E65" s="104"/>
      <c r="F65" s="104"/>
      <c r="G65" s="104"/>
      <c r="H65" s="104"/>
      <c r="I65" s="104"/>
      <c r="J65" s="67" t="s">
        <v>37</v>
      </c>
      <c r="K65" s="67" t="s">
        <v>41</v>
      </c>
      <c r="L65" s="67"/>
      <c r="M65" s="67" t="s">
        <v>184</v>
      </c>
      <c r="N65" s="67"/>
      <c r="O65" s="67"/>
      <c r="P65" s="67"/>
      <c r="Q65" s="67" t="s">
        <v>184</v>
      </c>
      <c r="R65" s="67"/>
    </row>
    <row r="66" spans="1:18" x14ac:dyDescent="0.25">
      <c r="A66" s="59"/>
      <c r="B66" s="59"/>
      <c r="C66" s="93" t="s">
        <v>393</v>
      </c>
      <c r="D66" s="93"/>
      <c r="E66" s="93"/>
      <c r="F66" s="93"/>
      <c r="G66" s="93"/>
      <c r="H66" s="93"/>
      <c r="I66" s="93"/>
      <c r="J66" s="60" t="s">
        <v>37</v>
      </c>
      <c r="K66" s="60" t="s">
        <v>41</v>
      </c>
      <c r="L66" s="37"/>
      <c r="M66" s="37"/>
      <c r="N66" s="37"/>
      <c r="O66" s="37"/>
      <c r="P66" s="37"/>
      <c r="Q66" s="62" t="s">
        <v>184</v>
      </c>
      <c r="R66" s="37"/>
    </row>
    <row r="67" spans="1:18" x14ac:dyDescent="0.25">
      <c r="A67" s="59"/>
      <c r="B67" s="59"/>
      <c r="C67" s="93" t="s">
        <v>394</v>
      </c>
      <c r="D67" s="93"/>
      <c r="E67" s="93"/>
      <c r="F67" s="93"/>
      <c r="G67" s="93"/>
      <c r="H67" s="93"/>
      <c r="I67" s="93"/>
      <c r="J67" s="60" t="s">
        <v>37</v>
      </c>
      <c r="K67" s="60" t="s">
        <v>41</v>
      </c>
      <c r="L67" s="37"/>
      <c r="M67" s="37"/>
      <c r="N67" s="37"/>
      <c r="O67" s="37"/>
      <c r="P67" s="37"/>
      <c r="Q67" s="62" t="s">
        <v>184</v>
      </c>
      <c r="R67" s="37"/>
    </row>
    <row r="68" spans="1:18" x14ac:dyDescent="0.25">
      <c r="A68" s="59"/>
      <c r="B68" s="59"/>
      <c r="C68" s="93" t="s">
        <v>395</v>
      </c>
      <c r="D68" s="93"/>
      <c r="E68" s="93"/>
      <c r="F68" s="93"/>
      <c r="G68" s="93"/>
      <c r="H68" s="93"/>
      <c r="I68" s="93"/>
      <c r="J68" s="60" t="s">
        <v>37</v>
      </c>
      <c r="K68" s="60" t="s">
        <v>41</v>
      </c>
      <c r="L68" s="37"/>
      <c r="M68" s="37"/>
      <c r="N68" s="37"/>
      <c r="O68" s="37"/>
      <c r="P68" s="37"/>
      <c r="Q68" s="62" t="s">
        <v>184</v>
      </c>
      <c r="R68" s="37"/>
    </row>
    <row r="69" spans="1:18" x14ac:dyDescent="0.25">
      <c r="A69" s="59"/>
      <c r="B69" s="59"/>
      <c r="C69" s="93" t="s">
        <v>396</v>
      </c>
      <c r="D69" s="93"/>
      <c r="E69" s="93"/>
      <c r="F69" s="93"/>
      <c r="G69" s="93"/>
      <c r="H69" s="93"/>
      <c r="I69" s="93"/>
      <c r="J69" s="60" t="s">
        <v>37</v>
      </c>
      <c r="K69" s="60" t="s">
        <v>41</v>
      </c>
      <c r="L69" s="37"/>
      <c r="M69" s="37"/>
      <c r="N69" s="37"/>
      <c r="O69" s="37"/>
      <c r="P69" s="37"/>
      <c r="Q69" s="62" t="s">
        <v>184</v>
      </c>
      <c r="R69" s="37"/>
    </row>
    <row r="70" spans="1:18" x14ac:dyDescent="0.25">
      <c r="A70" s="59"/>
      <c r="B70" s="59"/>
      <c r="C70" s="93" t="s">
        <v>385</v>
      </c>
      <c r="D70" s="93"/>
      <c r="E70" s="93"/>
      <c r="F70" s="93"/>
      <c r="G70" s="93"/>
      <c r="H70" s="93"/>
      <c r="I70" s="93"/>
      <c r="J70" s="60" t="s">
        <v>37</v>
      </c>
      <c r="K70" s="60" t="s">
        <v>41</v>
      </c>
      <c r="L70" s="37"/>
      <c r="M70" s="62" t="s">
        <v>184</v>
      </c>
      <c r="N70" s="37"/>
      <c r="O70" s="37"/>
      <c r="P70" s="37"/>
      <c r="Q70" s="37"/>
      <c r="R70" s="37"/>
    </row>
    <row r="71" spans="1:18" x14ac:dyDescent="0.25">
      <c r="A71" s="59"/>
      <c r="B71" s="59"/>
      <c r="C71" s="93" t="s">
        <v>386</v>
      </c>
      <c r="D71" s="93"/>
      <c r="E71" s="93"/>
      <c r="F71" s="93"/>
      <c r="G71" s="93"/>
      <c r="H71" s="93"/>
      <c r="I71" s="93"/>
      <c r="J71" s="60" t="s">
        <v>37</v>
      </c>
      <c r="K71" s="60" t="s">
        <v>41</v>
      </c>
      <c r="L71" s="37"/>
      <c r="M71" s="62" t="s">
        <v>184</v>
      </c>
      <c r="N71" s="37"/>
      <c r="O71" s="37"/>
      <c r="P71" s="37"/>
      <c r="Q71" s="37"/>
      <c r="R71" s="37"/>
    </row>
    <row r="72" spans="1:18" ht="31.2" customHeight="1" x14ac:dyDescent="0.25">
      <c r="A72" s="66"/>
      <c r="B72" s="104" t="s">
        <v>350</v>
      </c>
      <c r="C72" s="104"/>
      <c r="D72" s="104"/>
      <c r="E72" s="104"/>
      <c r="F72" s="104"/>
      <c r="G72" s="104"/>
      <c r="H72" s="104"/>
      <c r="I72" s="104"/>
      <c r="J72" s="67" t="s">
        <v>37</v>
      </c>
      <c r="K72" s="67"/>
      <c r="L72" s="67"/>
      <c r="M72" s="67"/>
      <c r="N72" s="67"/>
      <c r="O72" s="67"/>
      <c r="P72" s="67"/>
      <c r="Q72" s="67"/>
      <c r="R72" s="67"/>
    </row>
    <row r="73" spans="1:18" ht="31.2" customHeight="1" x14ac:dyDescent="0.25">
      <c r="A73" s="66"/>
      <c r="B73" s="104" t="s">
        <v>349</v>
      </c>
      <c r="C73" s="104"/>
      <c r="D73" s="104"/>
      <c r="E73" s="104"/>
      <c r="F73" s="104"/>
      <c r="G73" s="104"/>
      <c r="H73" s="104"/>
      <c r="I73" s="104"/>
      <c r="J73" s="67" t="s">
        <v>37</v>
      </c>
      <c r="K73" s="67" t="s">
        <v>41</v>
      </c>
      <c r="L73" s="67"/>
      <c r="M73" s="67"/>
      <c r="N73" s="67" t="s">
        <v>184</v>
      </c>
      <c r="O73" s="67"/>
      <c r="P73" s="67"/>
      <c r="Q73" s="67"/>
      <c r="R73" s="67"/>
    </row>
    <row r="74" spans="1:18" ht="40.200000000000003" customHeight="1" x14ac:dyDescent="0.25">
      <c r="A74" s="59"/>
      <c r="B74" s="59"/>
      <c r="C74" s="93" t="s">
        <v>423</v>
      </c>
      <c r="D74" s="93"/>
      <c r="E74" s="93"/>
      <c r="F74" s="93"/>
      <c r="G74" s="93"/>
      <c r="H74" s="93"/>
      <c r="I74" s="93"/>
      <c r="J74" s="60" t="s">
        <v>37</v>
      </c>
      <c r="K74" s="60" t="s">
        <v>41</v>
      </c>
      <c r="L74" s="62"/>
      <c r="M74" s="62"/>
      <c r="N74" s="62"/>
      <c r="O74" s="62"/>
      <c r="P74" s="62"/>
      <c r="Q74" s="62"/>
      <c r="R74" s="62"/>
    </row>
    <row r="75" spans="1:18" ht="33" customHeight="1" x14ac:dyDescent="0.25">
      <c r="A75" s="59"/>
      <c r="B75" s="59"/>
      <c r="C75" s="93" t="s">
        <v>348</v>
      </c>
      <c r="D75" s="93"/>
      <c r="E75" s="93"/>
      <c r="F75" s="93"/>
      <c r="G75" s="93"/>
      <c r="H75" s="93"/>
      <c r="I75" s="93"/>
      <c r="J75" s="60" t="s">
        <v>37</v>
      </c>
      <c r="K75" s="37"/>
      <c r="L75" s="37"/>
      <c r="M75" s="37"/>
      <c r="N75" s="62" t="s">
        <v>184</v>
      </c>
      <c r="O75" s="37"/>
      <c r="P75" s="37"/>
      <c r="Q75" s="37"/>
      <c r="R75" s="37"/>
    </row>
    <row r="76" spans="1:18" x14ac:dyDescent="0.25">
      <c r="A76" s="59"/>
      <c r="B76" s="59"/>
      <c r="C76" s="82" t="s">
        <v>417</v>
      </c>
      <c r="D76" s="81"/>
      <c r="E76" s="81"/>
      <c r="F76" s="81"/>
      <c r="G76" s="81"/>
      <c r="H76" s="81"/>
      <c r="I76" s="81"/>
      <c r="J76" s="60" t="s">
        <v>37</v>
      </c>
      <c r="K76" s="37" t="s">
        <v>184</v>
      </c>
      <c r="L76" s="37"/>
      <c r="M76" s="37"/>
      <c r="N76" s="62"/>
      <c r="O76" s="37"/>
      <c r="P76" s="37"/>
      <c r="Q76" s="37"/>
      <c r="R76" s="37"/>
    </row>
    <row r="77" spans="1:18" x14ac:dyDescent="0.25">
      <c r="A77" s="66"/>
      <c r="B77" s="104" t="s">
        <v>344</v>
      </c>
      <c r="C77" s="104"/>
      <c r="D77" s="104"/>
      <c r="E77" s="104"/>
      <c r="F77" s="104"/>
      <c r="G77" s="104"/>
      <c r="H77" s="104"/>
      <c r="I77" s="104"/>
      <c r="J77" s="67" t="s">
        <v>37</v>
      </c>
      <c r="K77" s="67" t="s">
        <v>184</v>
      </c>
      <c r="L77" s="67" t="s">
        <v>184</v>
      </c>
      <c r="M77" s="67" t="s">
        <v>184</v>
      </c>
      <c r="N77" s="67" t="s">
        <v>184</v>
      </c>
      <c r="O77" s="67" t="s">
        <v>184</v>
      </c>
      <c r="P77" s="67" t="s">
        <v>184</v>
      </c>
      <c r="Q77" s="67" t="s">
        <v>184</v>
      </c>
      <c r="R77" s="67" t="s">
        <v>184</v>
      </c>
    </row>
    <row r="78" spans="1:18" x14ac:dyDescent="0.25">
      <c r="A78" s="59"/>
      <c r="B78" s="59"/>
      <c r="C78" s="93" t="s">
        <v>345</v>
      </c>
      <c r="D78" s="93"/>
      <c r="E78" s="93"/>
      <c r="F78" s="93"/>
      <c r="G78" s="93"/>
      <c r="H78" s="93"/>
      <c r="I78" s="93"/>
      <c r="J78" s="60" t="s">
        <v>37</v>
      </c>
      <c r="K78" s="62"/>
      <c r="L78" s="62"/>
      <c r="M78" s="62"/>
      <c r="N78" s="62"/>
      <c r="O78" s="62"/>
      <c r="P78" s="62"/>
      <c r="Q78" s="62"/>
      <c r="R78" s="62"/>
    </row>
    <row r="79" spans="1:18" x14ac:dyDescent="0.25">
      <c r="A79" s="59"/>
      <c r="B79" s="59"/>
      <c r="C79" s="93" t="s">
        <v>346</v>
      </c>
      <c r="D79" s="93"/>
      <c r="E79" s="93"/>
      <c r="F79" s="93"/>
      <c r="G79" s="93"/>
      <c r="H79" s="93"/>
      <c r="I79" s="93"/>
      <c r="J79" s="60" t="s">
        <v>37</v>
      </c>
      <c r="K79" s="60" t="s">
        <v>184</v>
      </c>
      <c r="L79" s="62"/>
      <c r="M79" s="62"/>
      <c r="N79" s="62"/>
      <c r="O79" s="62"/>
      <c r="P79" s="62"/>
      <c r="Q79" s="62"/>
      <c r="R79" s="62"/>
    </row>
    <row r="80" spans="1:18" x14ac:dyDescent="0.25">
      <c r="A80" s="59"/>
      <c r="B80" s="59"/>
      <c r="C80" s="93" t="s">
        <v>347</v>
      </c>
      <c r="D80" s="93"/>
      <c r="E80" s="93"/>
      <c r="F80" s="93"/>
      <c r="G80" s="93"/>
      <c r="H80" s="93"/>
      <c r="I80" s="93"/>
      <c r="J80" s="60" t="s">
        <v>37</v>
      </c>
      <c r="K80" s="37"/>
      <c r="L80" s="62" t="s">
        <v>184</v>
      </c>
      <c r="M80" s="62" t="s">
        <v>184</v>
      </c>
      <c r="N80" s="62" t="s">
        <v>184</v>
      </c>
      <c r="O80" s="62" t="s">
        <v>184</v>
      </c>
      <c r="P80" s="62" t="s">
        <v>184</v>
      </c>
      <c r="Q80" s="62" t="s">
        <v>184</v>
      </c>
      <c r="R80" s="62" t="s">
        <v>184</v>
      </c>
    </row>
    <row r="82" spans="3:12" x14ac:dyDescent="0.25">
      <c r="C82" s="30" t="s">
        <v>406</v>
      </c>
      <c r="L82" s="64" t="s">
        <v>408</v>
      </c>
    </row>
    <row r="83" spans="3:12" x14ac:dyDescent="0.25">
      <c r="C83" s="30" t="s">
        <v>407</v>
      </c>
      <c r="L83" s="64" t="s">
        <v>409</v>
      </c>
    </row>
  </sheetData>
  <autoFilter ref="A4:R80">
    <filterColumn colId="1" showButton="0"/>
    <filterColumn colId="2" showButton="0"/>
    <filterColumn colId="3" showButton="0"/>
    <filterColumn colId="4" showButton="0"/>
    <filterColumn colId="5" showButton="0"/>
    <filterColumn colId="6" showButton="0"/>
    <filterColumn colId="7" showButton="0"/>
  </autoFilter>
  <mergeCells count="79">
    <mergeCell ref="A1:R1"/>
    <mergeCell ref="A3:A4"/>
    <mergeCell ref="B3:I4"/>
    <mergeCell ref="J3:R3"/>
    <mergeCell ref="B77:I77"/>
    <mergeCell ref="B5:I5"/>
    <mergeCell ref="C6:I6"/>
    <mergeCell ref="C7:I7"/>
    <mergeCell ref="B73:I73"/>
    <mergeCell ref="B72:I72"/>
    <mergeCell ref="B65:I65"/>
    <mergeCell ref="B58:I58"/>
    <mergeCell ref="B47:I47"/>
    <mergeCell ref="C18:I18"/>
    <mergeCell ref="D14:I14"/>
    <mergeCell ref="D15:I15"/>
    <mergeCell ref="D17:I17"/>
    <mergeCell ref="B27:I27"/>
    <mergeCell ref="B8:I8"/>
    <mergeCell ref="C9:I9"/>
    <mergeCell ref="C11:I11"/>
    <mergeCell ref="C12:I12"/>
    <mergeCell ref="C16:I16"/>
    <mergeCell ref="C42:I42"/>
    <mergeCell ref="C26:I26"/>
    <mergeCell ref="C28:I28"/>
    <mergeCell ref="C29:I29"/>
    <mergeCell ref="C30:I30"/>
    <mergeCell ref="C31:I31"/>
    <mergeCell ref="C32:I32"/>
    <mergeCell ref="C33:I33"/>
    <mergeCell ref="C34:I34"/>
    <mergeCell ref="C35:I35"/>
    <mergeCell ref="C36:I36"/>
    <mergeCell ref="C37:I37"/>
    <mergeCell ref="C38:I38"/>
    <mergeCell ref="C39:I39"/>
    <mergeCell ref="C40:I40"/>
    <mergeCell ref="C41:I41"/>
    <mergeCell ref="C55:I55"/>
    <mergeCell ref="C43:I43"/>
    <mergeCell ref="C44:I44"/>
    <mergeCell ref="C45:I45"/>
    <mergeCell ref="C46:I46"/>
    <mergeCell ref="C48:I48"/>
    <mergeCell ref="C49:I49"/>
    <mergeCell ref="C50:I50"/>
    <mergeCell ref="C51:I51"/>
    <mergeCell ref="C52:I52"/>
    <mergeCell ref="C53:I53"/>
    <mergeCell ref="C54:I54"/>
    <mergeCell ref="C69:I69"/>
    <mergeCell ref="C56:I56"/>
    <mergeCell ref="C57:I57"/>
    <mergeCell ref="C59:I59"/>
    <mergeCell ref="C60:I60"/>
    <mergeCell ref="C61:I61"/>
    <mergeCell ref="C62:I62"/>
    <mergeCell ref="C63:I63"/>
    <mergeCell ref="C64:I64"/>
    <mergeCell ref="C66:I66"/>
    <mergeCell ref="C67:I67"/>
    <mergeCell ref="C68:I68"/>
    <mergeCell ref="C80:I80"/>
    <mergeCell ref="D19:I19"/>
    <mergeCell ref="D10:I10"/>
    <mergeCell ref="D20:I20"/>
    <mergeCell ref="D21:I21"/>
    <mergeCell ref="D22:I22"/>
    <mergeCell ref="D23:I23"/>
    <mergeCell ref="D24:I24"/>
    <mergeCell ref="D25:I25"/>
    <mergeCell ref="D13:I13"/>
    <mergeCell ref="C70:I70"/>
    <mergeCell ref="C71:I71"/>
    <mergeCell ref="C74:I74"/>
    <mergeCell ref="C75:I75"/>
    <mergeCell ref="C78:I78"/>
    <mergeCell ref="C79:I7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C000"/>
  </sheetPr>
  <dimension ref="A1:M13"/>
  <sheetViews>
    <sheetView workbookViewId="0">
      <selection activeCell="C30" sqref="C30"/>
    </sheetView>
  </sheetViews>
  <sheetFormatPr defaultRowHeight="14.4" x14ac:dyDescent="0.3"/>
  <cols>
    <col min="1" max="1" width="4.33203125" customWidth="1"/>
    <col min="2" max="2" width="14.77734375" customWidth="1"/>
    <col min="3" max="3" width="27.21875" customWidth="1"/>
    <col min="4" max="4" width="16" customWidth="1"/>
    <col min="14" max="14" width="17.77734375" customWidth="1"/>
  </cols>
  <sheetData>
    <row r="1" spans="1:13" x14ac:dyDescent="0.3">
      <c r="A1" s="154" t="s">
        <v>501</v>
      </c>
      <c r="B1" s="154"/>
      <c r="C1" s="154"/>
      <c r="D1" s="154"/>
      <c r="E1" s="154"/>
      <c r="F1" s="154"/>
      <c r="G1" s="154"/>
      <c r="H1" s="154"/>
      <c r="I1" s="154"/>
      <c r="J1" s="154"/>
      <c r="K1" s="154"/>
      <c r="L1" s="154"/>
      <c r="M1" s="154"/>
    </row>
    <row r="2" spans="1:13" x14ac:dyDescent="0.3">
      <c r="M2" s="58" t="s">
        <v>20</v>
      </c>
    </row>
    <row r="3" spans="1:13" x14ac:dyDescent="0.3">
      <c r="A3" s="155" t="s">
        <v>492</v>
      </c>
      <c r="B3" s="155" t="s">
        <v>493</v>
      </c>
      <c r="C3" s="155" t="s">
        <v>494</v>
      </c>
      <c r="D3" s="155" t="s">
        <v>8</v>
      </c>
      <c r="E3" s="156" t="s">
        <v>502</v>
      </c>
      <c r="F3" s="156"/>
      <c r="G3" s="156"/>
      <c r="H3" s="156"/>
      <c r="I3" s="156"/>
      <c r="J3" s="156"/>
      <c r="K3" s="156"/>
      <c r="L3" s="156"/>
      <c r="M3" s="156"/>
    </row>
    <row r="4" spans="1:13" x14ac:dyDescent="0.3">
      <c r="A4" s="155"/>
      <c r="B4" s="155"/>
      <c r="C4" s="155"/>
      <c r="D4" s="155"/>
      <c r="E4" s="157">
        <v>1</v>
      </c>
      <c r="F4" s="157">
        <v>2</v>
      </c>
      <c r="G4" s="157">
        <v>3</v>
      </c>
      <c r="H4" s="157">
        <v>4</v>
      </c>
      <c r="I4" s="157">
        <v>5</v>
      </c>
      <c r="J4" s="157">
        <v>6</v>
      </c>
      <c r="K4" s="157">
        <v>7</v>
      </c>
      <c r="L4" s="157">
        <v>8</v>
      </c>
      <c r="M4" s="157" t="s">
        <v>503</v>
      </c>
    </row>
    <row r="5" spans="1:13" x14ac:dyDescent="0.3">
      <c r="A5" s="1">
        <v>1</v>
      </c>
      <c r="B5" s="1" t="s">
        <v>495</v>
      </c>
      <c r="C5" s="153" t="str">
        <f t="array" ref="C5:C13">TRANSPOSE('Co cau P VHXH'!J4:R4)</f>
        <v>Trưởng phòng</v>
      </c>
      <c r="D5" s="158" t="s">
        <v>505</v>
      </c>
      <c r="E5" s="1"/>
      <c r="F5" s="1"/>
      <c r="G5" s="1"/>
      <c r="H5" s="1"/>
      <c r="I5" s="1"/>
      <c r="J5" s="1"/>
      <c r="K5" s="1"/>
      <c r="L5" s="1"/>
      <c r="M5" s="1"/>
    </row>
    <row r="6" spans="1:13" x14ac:dyDescent="0.3">
      <c r="A6" s="1">
        <v>2</v>
      </c>
      <c r="B6" s="1" t="s">
        <v>251</v>
      </c>
      <c r="C6" s="153" t="str">
        <v>Phó trưởng phòng</v>
      </c>
      <c r="D6" s="158" t="s">
        <v>505</v>
      </c>
      <c r="E6" s="1"/>
      <c r="F6" s="1"/>
      <c r="G6" s="1"/>
      <c r="H6" s="1"/>
      <c r="I6" s="1"/>
      <c r="J6" s="1"/>
      <c r="K6" s="1"/>
      <c r="L6" s="1"/>
      <c r="M6" s="1"/>
    </row>
    <row r="7" spans="1:13" x14ac:dyDescent="0.3">
      <c r="A7" s="1">
        <v>3</v>
      </c>
      <c r="B7" s="1" t="s">
        <v>37</v>
      </c>
      <c r="C7" s="153" t="str">
        <v>Chuyên viên 1 - Kế toán UB</v>
      </c>
      <c r="D7" s="158" t="s">
        <v>505</v>
      </c>
      <c r="E7" s="1"/>
      <c r="F7" s="1"/>
      <c r="G7" s="1"/>
      <c r="H7" s="1"/>
      <c r="I7" s="1"/>
      <c r="J7" s="1"/>
      <c r="K7" s="1"/>
      <c r="L7" s="1"/>
      <c r="M7" s="1"/>
    </row>
    <row r="8" spans="1:13" x14ac:dyDescent="0.3">
      <c r="A8" s="1">
        <v>4</v>
      </c>
      <c r="B8" s="1" t="s">
        <v>496</v>
      </c>
      <c r="C8" s="153" t="str">
        <v>Chuyên viên 2 - Lao động XH</v>
      </c>
      <c r="D8" s="158" t="s">
        <v>505</v>
      </c>
      <c r="E8" s="1"/>
      <c r="F8" s="1"/>
      <c r="G8" s="1"/>
      <c r="H8" s="1"/>
      <c r="I8" s="1"/>
      <c r="J8" s="1"/>
      <c r="K8" s="1"/>
      <c r="L8" s="1"/>
      <c r="M8" s="1"/>
    </row>
    <row r="9" spans="1:13" x14ac:dyDescent="0.3">
      <c r="A9" s="1">
        <v>5</v>
      </c>
      <c r="B9" s="1" t="s">
        <v>497</v>
      </c>
      <c r="C9" s="153" t="str">
        <v>Chuyên viên 3 - VT Thủ quỹ</v>
      </c>
      <c r="D9" s="158" t="s">
        <v>505</v>
      </c>
      <c r="E9" s="1"/>
      <c r="F9" s="1"/>
      <c r="G9" s="1"/>
      <c r="H9" s="1"/>
      <c r="I9" s="1"/>
      <c r="J9" s="1"/>
      <c r="K9" s="1"/>
      <c r="L9" s="1"/>
      <c r="M9" s="1"/>
    </row>
    <row r="10" spans="1:13" x14ac:dyDescent="0.3">
      <c r="A10" s="1">
        <v>6</v>
      </c>
      <c r="B10" s="1" t="s">
        <v>498</v>
      </c>
      <c r="C10" s="153" t="str">
        <v>HĐKCT</v>
      </c>
      <c r="D10" s="158" t="s">
        <v>505</v>
      </c>
      <c r="E10" s="1"/>
      <c r="F10" s="1"/>
      <c r="G10" s="1"/>
      <c r="H10" s="1"/>
      <c r="I10" s="1"/>
      <c r="J10" s="1"/>
      <c r="K10" s="1"/>
      <c r="L10" s="1"/>
      <c r="M10" s="1"/>
    </row>
    <row r="11" spans="1:13" x14ac:dyDescent="0.3">
      <c r="A11" s="1">
        <v>7</v>
      </c>
      <c r="B11" s="1" t="s">
        <v>499</v>
      </c>
      <c r="C11" s="153" t="str">
        <v>HĐ 111</v>
      </c>
      <c r="D11" s="158" t="s">
        <v>505</v>
      </c>
      <c r="E11" s="1"/>
      <c r="F11" s="1"/>
      <c r="G11" s="1"/>
      <c r="H11" s="1"/>
      <c r="I11" s="1"/>
      <c r="J11" s="1"/>
      <c r="K11" s="1"/>
      <c r="L11" s="1"/>
      <c r="M11" s="1"/>
    </row>
    <row r="12" spans="1:13" x14ac:dyDescent="0.3">
      <c r="A12" s="1">
        <v>8</v>
      </c>
      <c r="B12" s="1" t="s">
        <v>500</v>
      </c>
      <c r="C12" s="153" t="str">
        <v>Cán bộ HD 1 - TC giáo dục</v>
      </c>
      <c r="D12" s="158" t="s">
        <v>505</v>
      </c>
      <c r="E12" s="1"/>
      <c r="F12" s="1"/>
      <c r="G12" s="1"/>
      <c r="H12" s="1"/>
      <c r="I12" s="1"/>
      <c r="J12" s="1"/>
      <c r="K12" s="1"/>
      <c r="L12" s="1"/>
      <c r="M12" s="1"/>
    </row>
    <row r="13" spans="1:13" x14ac:dyDescent="0.3">
      <c r="A13" s="1">
        <v>9</v>
      </c>
      <c r="B13" s="1" t="s">
        <v>205</v>
      </c>
      <c r="C13" s="153" t="str">
        <v>Cán bộ HD 2 - CM giáo dục</v>
      </c>
      <c r="D13" s="158" t="s">
        <v>505</v>
      </c>
      <c r="E13" s="1"/>
      <c r="F13" s="1"/>
      <c r="G13" s="1"/>
      <c r="H13" s="1"/>
      <c r="I13" s="1"/>
      <c r="J13" s="1"/>
      <c r="K13" s="1"/>
      <c r="L13" s="1"/>
      <c r="M13" s="1"/>
    </row>
  </sheetData>
  <mergeCells count="6">
    <mergeCell ref="A3:A4"/>
    <mergeCell ref="B3:B4"/>
    <mergeCell ref="C3:C4"/>
    <mergeCell ref="E3:M3"/>
    <mergeCell ref="A1:M1"/>
    <mergeCell ref="D3:D4"/>
  </mergeCells>
  <hyperlinks>
    <hyperlink ref="D5" location="'KPI TP Van hoa - Xa hoi'!A1" display="Xem chi tiết KPI"/>
    <hyperlink ref="D6" location="'KPI PP Van hoa - Xa  hoi'!A1" display="Xem chi tiết KPI"/>
    <hyperlink ref="D7" location="'KPI CV1 - KTUB'!A1" display="Xem chi tiết KPI"/>
    <hyperlink ref="D8" location="'KPI CV2 - LDXH'!A1" display="Xem chi tiết KPI"/>
    <hyperlink ref="D9" location="'KPI CV3 - VT thu quy'!A1" display="Xem chi tiết KPI"/>
    <hyperlink ref="D10" location="'KPI CB HĐKCT'!A1" display="Xem chi tiết KPI"/>
    <hyperlink ref="D11" location="'KPI CB HD 111'!A1" display="Xem chi tiết KPI"/>
    <hyperlink ref="D12" location="'KPI CB Hop dong 1'!A1" display="Xem chi tiết KPI"/>
    <hyperlink ref="D13" location="'KPI CB Hop dong 2'!A1" display="Xem chi tiết KPI"/>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FF00"/>
  </sheetPr>
  <dimension ref="A1:L103"/>
  <sheetViews>
    <sheetView topLeftCell="A66" workbookViewId="0">
      <selection activeCell="L86" sqref="L86"/>
    </sheetView>
  </sheetViews>
  <sheetFormatPr defaultRowHeight="14.4" x14ac:dyDescent="0.3"/>
  <cols>
    <col min="1" max="1" width="6" customWidth="1"/>
  </cols>
  <sheetData>
    <row r="1" spans="1:12" x14ac:dyDescent="0.3">
      <c r="A1" s="136" t="s">
        <v>196</v>
      </c>
      <c r="B1" s="136"/>
      <c r="C1" s="136"/>
      <c r="D1" s="136"/>
      <c r="E1" s="136"/>
      <c r="F1" s="136"/>
      <c r="G1" s="136"/>
      <c r="H1" s="136"/>
      <c r="I1" s="136"/>
      <c r="J1" s="136"/>
      <c r="K1" s="136"/>
      <c r="L1" s="136"/>
    </row>
    <row r="2" spans="1:12" ht="15" thickBot="1" x14ac:dyDescent="0.35">
      <c r="A2" s="8" t="s">
        <v>197</v>
      </c>
      <c r="B2" s="9"/>
      <c r="C2" s="9"/>
      <c r="D2" s="9"/>
      <c r="E2" s="9"/>
      <c r="F2" s="9"/>
      <c r="G2" s="9"/>
      <c r="H2" s="9"/>
      <c r="I2" s="9"/>
      <c r="J2" s="9"/>
      <c r="K2" s="9"/>
      <c r="L2" s="9"/>
    </row>
    <row r="3" spans="1:12" ht="15" thickBot="1" x14ac:dyDescent="0.35">
      <c r="A3" s="10" t="s">
        <v>198</v>
      </c>
      <c r="B3" s="9"/>
      <c r="C3" s="9"/>
      <c r="D3" s="9"/>
      <c r="E3" s="9"/>
      <c r="F3" s="9"/>
      <c r="G3" s="9"/>
      <c r="H3" s="9"/>
      <c r="I3" s="9"/>
      <c r="J3" s="9"/>
      <c r="K3" s="9"/>
      <c r="L3" s="9"/>
    </row>
    <row r="4" spans="1:12" ht="15" thickBot="1" x14ac:dyDescent="0.35">
      <c r="A4" s="11" t="s">
        <v>199</v>
      </c>
      <c r="B4" s="9"/>
      <c r="C4" s="9"/>
      <c r="D4" s="9"/>
      <c r="E4" s="9"/>
      <c r="F4" s="9"/>
      <c r="G4" s="9"/>
      <c r="H4" s="9"/>
      <c r="I4" s="9"/>
      <c r="J4" s="9"/>
      <c r="K4" s="9"/>
      <c r="L4" s="9"/>
    </row>
    <row r="5" spans="1:12" ht="15" thickBot="1" x14ac:dyDescent="0.35">
      <c r="A5" s="11" t="s">
        <v>200</v>
      </c>
      <c r="B5" s="9"/>
      <c r="C5" s="9"/>
      <c r="D5" s="9"/>
      <c r="E5" s="9"/>
      <c r="F5" s="9"/>
      <c r="G5" s="9"/>
      <c r="H5" s="9"/>
      <c r="I5" s="9"/>
      <c r="J5" s="9"/>
      <c r="K5" s="9"/>
      <c r="L5" s="9"/>
    </row>
    <row r="6" spans="1:12" ht="15" thickBot="1" x14ac:dyDescent="0.35">
      <c r="A6" s="11" t="s">
        <v>201</v>
      </c>
      <c r="B6" s="9"/>
      <c r="C6" s="9"/>
      <c r="D6" s="9"/>
      <c r="E6" s="9"/>
      <c r="F6" s="9"/>
      <c r="G6" s="9"/>
      <c r="H6" s="9"/>
      <c r="I6" s="9"/>
      <c r="J6" s="9"/>
      <c r="K6" s="9"/>
      <c r="L6" s="9"/>
    </row>
    <row r="7" spans="1:12" ht="15" thickBot="1" x14ac:dyDescent="0.35">
      <c r="A7" s="11" t="s">
        <v>202</v>
      </c>
      <c r="B7" s="9"/>
      <c r="C7" s="9"/>
      <c r="D7" s="9"/>
      <c r="E7" s="9"/>
      <c r="F7" s="9"/>
      <c r="G7" s="9"/>
      <c r="H7" s="9"/>
      <c r="I7" s="9"/>
      <c r="J7" s="9"/>
      <c r="K7" s="9"/>
      <c r="L7" s="9"/>
    </row>
    <row r="8" spans="1:12" x14ac:dyDescent="0.3">
      <c r="A8" s="12" t="s">
        <v>203</v>
      </c>
      <c r="B8" s="9"/>
      <c r="C8" s="9"/>
      <c r="D8" s="9"/>
      <c r="E8" s="9"/>
      <c r="F8" s="9"/>
      <c r="G8" s="9"/>
      <c r="H8" s="9"/>
      <c r="I8" s="9"/>
      <c r="J8" s="9"/>
      <c r="K8" s="9"/>
      <c r="L8" s="9"/>
    </row>
    <row r="9" spans="1:12" x14ac:dyDescent="0.3">
      <c r="A9" s="9"/>
      <c r="B9" s="9"/>
      <c r="C9" s="9"/>
      <c r="D9" s="9"/>
      <c r="E9" s="9"/>
      <c r="F9" s="9"/>
      <c r="G9" s="9"/>
      <c r="H9" s="9"/>
      <c r="I9" s="9"/>
      <c r="J9" s="9"/>
      <c r="K9" s="9"/>
      <c r="L9" s="9"/>
    </row>
    <row r="10" spans="1:12" x14ac:dyDescent="0.3">
      <c r="A10" s="13" t="s">
        <v>204</v>
      </c>
      <c r="B10" s="9"/>
      <c r="C10" s="9"/>
      <c r="D10" s="9"/>
      <c r="E10" s="9"/>
      <c r="F10" s="9"/>
      <c r="G10" s="9"/>
      <c r="H10" s="9"/>
      <c r="I10" s="9"/>
      <c r="J10" s="9"/>
      <c r="K10" s="9"/>
      <c r="L10" s="9"/>
    </row>
    <row r="11" spans="1:12" x14ac:dyDescent="0.3">
      <c r="A11" s="9"/>
      <c r="B11" s="9"/>
      <c r="C11" s="9"/>
      <c r="D11" s="9"/>
      <c r="E11" s="9"/>
      <c r="F11" s="9"/>
      <c r="G11" s="9"/>
      <c r="H11" s="9"/>
      <c r="I11" s="9"/>
      <c r="J11" s="9"/>
      <c r="K11" s="9"/>
      <c r="L11" s="9"/>
    </row>
    <row r="12" spans="1:12" x14ac:dyDescent="0.3">
      <c r="A12" s="15" t="s">
        <v>205</v>
      </c>
      <c r="B12" s="114" t="s">
        <v>206</v>
      </c>
      <c r="C12" s="114"/>
      <c r="D12" s="114"/>
      <c r="E12" s="114"/>
      <c r="F12" s="114"/>
      <c r="G12" s="114"/>
      <c r="H12" s="114"/>
      <c r="I12" s="114"/>
      <c r="J12" s="114"/>
      <c r="K12" s="114"/>
      <c r="L12" s="114"/>
    </row>
    <row r="13" spans="1:12" x14ac:dyDescent="0.3">
      <c r="A13" s="114" t="s">
        <v>1</v>
      </c>
      <c r="B13" s="114" t="s">
        <v>207</v>
      </c>
      <c r="C13" s="114"/>
      <c r="D13" s="114"/>
      <c r="E13" s="114"/>
      <c r="F13" s="114"/>
      <c r="G13" s="114"/>
      <c r="H13" s="15" t="s">
        <v>208</v>
      </c>
      <c r="I13" s="114" t="s">
        <v>210</v>
      </c>
      <c r="J13" s="114" t="s">
        <v>211</v>
      </c>
      <c r="K13" s="114" t="s">
        <v>212</v>
      </c>
      <c r="L13" s="114" t="s">
        <v>8</v>
      </c>
    </row>
    <row r="14" spans="1:12" x14ac:dyDescent="0.3">
      <c r="A14" s="114"/>
      <c r="B14" s="114"/>
      <c r="C14" s="114"/>
      <c r="D14" s="114"/>
      <c r="E14" s="114"/>
      <c r="F14" s="114"/>
      <c r="G14" s="114"/>
      <c r="H14" s="15" t="s">
        <v>209</v>
      </c>
      <c r="I14" s="114"/>
      <c r="J14" s="114"/>
      <c r="K14" s="114"/>
      <c r="L14" s="114"/>
    </row>
    <row r="15" spans="1:12" ht="35.4" customHeight="1" x14ac:dyDescent="0.3">
      <c r="A15" s="16">
        <v>1</v>
      </c>
      <c r="B15" s="115" t="s">
        <v>213</v>
      </c>
      <c r="C15" s="115"/>
      <c r="D15" s="115"/>
      <c r="E15" s="115"/>
      <c r="F15" s="115"/>
      <c r="G15" s="115"/>
      <c r="H15" s="17"/>
      <c r="I15" s="17"/>
      <c r="J15" s="16">
        <v>18</v>
      </c>
      <c r="K15" s="17"/>
      <c r="L15" s="17"/>
    </row>
    <row r="16" spans="1:12" ht="35.4" customHeight="1" x14ac:dyDescent="0.3">
      <c r="A16" s="18" t="s">
        <v>214</v>
      </c>
      <c r="B16" s="113" t="s">
        <v>215</v>
      </c>
      <c r="C16" s="113"/>
      <c r="D16" s="113"/>
      <c r="E16" s="113"/>
      <c r="F16" s="113"/>
      <c r="G16" s="113"/>
      <c r="H16" s="18"/>
      <c r="I16" s="18"/>
      <c r="J16" s="18">
        <v>2</v>
      </c>
      <c r="K16" s="18"/>
      <c r="L16" s="18"/>
    </row>
    <row r="17" spans="1:12" ht="35.4" customHeight="1" x14ac:dyDescent="0.3">
      <c r="A17" s="7" t="s">
        <v>216</v>
      </c>
      <c r="B17" s="116" t="s">
        <v>217</v>
      </c>
      <c r="C17" s="116"/>
      <c r="D17" s="116"/>
      <c r="E17" s="116"/>
      <c r="F17" s="116"/>
      <c r="G17" s="116"/>
      <c r="H17" s="7"/>
      <c r="I17" s="7"/>
      <c r="J17" s="7">
        <v>2</v>
      </c>
      <c r="K17" s="7"/>
      <c r="L17" s="7"/>
    </row>
    <row r="18" spans="1:12" ht="35.4" customHeight="1" x14ac:dyDescent="0.3">
      <c r="A18" s="18" t="s">
        <v>218</v>
      </c>
      <c r="B18" s="113" t="s">
        <v>219</v>
      </c>
      <c r="C18" s="113"/>
      <c r="D18" s="113"/>
      <c r="E18" s="113"/>
      <c r="F18" s="113"/>
      <c r="G18" s="113"/>
      <c r="H18" s="18"/>
      <c r="I18" s="18"/>
      <c r="J18" s="18">
        <v>2</v>
      </c>
      <c r="K18" s="18"/>
      <c r="L18" s="18"/>
    </row>
    <row r="19" spans="1:12" ht="35.4" customHeight="1" x14ac:dyDescent="0.3">
      <c r="A19" s="7" t="s">
        <v>220</v>
      </c>
      <c r="B19" s="116" t="s">
        <v>221</v>
      </c>
      <c r="C19" s="116"/>
      <c r="D19" s="116"/>
      <c r="E19" s="116"/>
      <c r="F19" s="116"/>
      <c r="G19" s="116"/>
      <c r="H19" s="7"/>
      <c r="I19" s="7"/>
      <c r="J19" s="7">
        <v>2</v>
      </c>
      <c r="K19" s="7"/>
      <c r="L19" s="7"/>
    </row>
    <row r="20" spans="1:12" ht="35.4" customHeight="1" x14ac:dyDescent="0.3">
      <c r="A20" s="18" t="s">
        <v>222</v>
      </c>
      <c r="B20" s="113" t="s">
        <v>223</v>
      </c>
      <c r="C20" s="113"/>
      <c r="D20" s="113"/>
      <c r="E20" s="113"/>
      <c r="F20" s="113"/>
      <c r="G20" s="113"/>
      <c r="H20" s="18"/>
      <c r="I20" s="18"/>
      <c r="J20" s="18">
        <v>2</v>
      </c>
      <c r="K20" s="18"/>
      <c r="L20" s="18"/>
    </row>
    <row r="21" spans="1:12" ht="35.4" customHeight="1" x14ac:dyDescent="0.3">
      <c r="A21" s="7" t="s">
        <v>224</v>
      </c>
      <c r="B21" s="116" t="s">
        <v>225</v>
      </c>
      <c r="C21" s="116"/>
      <c r="D21" s="116"/>
      <c r="E21" s="116"/>
      <c r="F21" s="116"/>
      <c r="G21" s="116"/>
      <c r="H21" s="7"/>
      <c r="I21" s="7"/>
      <c r="J21" s="7">
        <v>2</v>
      </c>
      <c r="K21" s="7"/>
      <c r="L21" s="7"/>
    </row>
    <row r="22" spans="1:12" ht="35.4" customHeight="1" x14ac:dyDescent="0.3">
      <c r="A22" s="18" t="s">
        <v>226</v>
      </c>
      <c r="B22" s="113" t="s">
        <v>227</v>
      </c>
      <c r="C22" s="113"/>
      <c r="D22" s="113"/>
      <c r="E22" s="113"/>
      <c r="F22" s="113"/>
      <c r="G22" s="113"/>
      <c r="H22" s="18"/>
      <c r="I22" s="18"/>
      <c r="J22" s="18">
        <v>2</v>
      </c>
      <c r="K22" s="18"/>
      <c r="L22" s="18"/>
    </row>
    <row r="23" spans="1:12" ht="35.4" customHeight="1" x14ac:dyDescent="0.3">
      <c r="A23" s="7" t="s">
        <v>228</v>
      </c>
      <c r="B23" s="116" t="s">
        <v>229</v>
      </c>
      <c r="C23" s="116"/>
      <c r="D23" s="116"/>
      <c r="E23" s="116"/>
      <c r="F23" s="116"/>
      <c r="G23" s="116"/>
      <c r="H23" s="7"/>
      <c r="I23" s="7"/>
      <c r="J23" s="7">
        <v>2</v>
      </c>
      <c r="K23" s="7"/>
      <c r="L23" s="7"/>
    </row>
    <row r="24" spans="1:12" ht="35.4" customHeight="1" x14ac:dyDescent="0.3">
      <c r="A24" s="18" t="s">
        <v>230</v>
      </c>
      <c r="B24" s="113" t="s">
        <v>231</v>
      </c>
      <c r="C24" s="113"/>
      <c r="D24" s="113"/>
      <c r="E24" s="113"/>
      <c r="F24" s="113"/>
      <c r="G24" s="113"/>
      <c r="H24" s="18"/>
      <c r="I24" s="18"/>
      <c r="J24" s="18">
        <v>2</v>
      </c>
      <c r="K24" s="18"/>
      <c r="L24" s="18"/>
    </row>
    <row r="25" spans="1:12" ht="35.4" customHeight="1" x14ac:dyDescent="0.3">
      <c r="A25" s="16">
        <v>2</v>
      </c>
      <c r="B25" s="115" t="s">
        <v>232</v>
      </c>
      <c r="C25" s="115"/>
      <c r="D25" s="115"/>
      <c r="E25" s="115"/>
      <c r="F25" s="115"/>
      <c r="G25" s="115"/>
      <c r="H25" s="17"/>
      <c r="I25" s="17"/>
      <c r="J25" s="16">
        <v>4</v>
      </c>
      <c r="K25" s="17"/>
      <c r="L25" s="17"/>
    </row>
    <row r="26" spans="1:12" ht="35.4" customHeight="1" x14ac:dyDescent="0.3">
      <c r="A26" s="7" t="s">
        <v>233</v>
      </c>
      <c r="B26" s="116" t="s">
        <v>234</v>
      </c>
      <c r="C26" s="116"/>
      <c r="D26" s="116"/>
      <c r="E26" s="116"/>
      <c r="F26" s="116"/>
      <c r="G26" s="116"/>
      <c r="H26" s="7"/>
      <c r="I26" s="7"/>
      <c r="J26" s="7">
        <v>1</v>
      </c>
      <c r="K26" s="7"/>
      <c r="L26" s="7"/>
    </row>
    <row r="27" spans="1:12" ht="35.4" customHeight="1" x14ac:dyDescent="0.3">
      <c r="A27" s="18" t="s">
        <v>235</v>
      </c>
      <c r="B27" s="113" t="s">
        <v>236</v>
      </c>
      <c r="C27" s="113"/>
      <c r="D27" s="113"/>
      <c r="E27" s="113"/>
      <c r="F27" s="113"/>
      <c r="G27" s="113"/>
      <c r="H27" s="18"/>
      <c r="I27" s="18"/>
      <c r="J27" s="18">
        <v>1</v>
      </c>
      <c r="K27" s="18"/>
      <c r="L27" s="18"/>
    </row>
    <row r="28" spans="1:12" ht="35.4" customHeight="1" x14ac:dyDescent="0.3">
      <c r="A28" s="7" t="s">
        <v>237</v>
      </c>
      <c r="B28" s="116" t="s">
        <v>238</v>
      </c>
      <c r="C28" s="116"/>
      <c r="D28" s="116"/>
      <c r="E28" s="116"/>
      <c r="F28" s="116"/>
      <c r="G28" s="116"/>
      <c r="H28" s="7"/>
      <c r="I28" s="7"/>
      <c r="J28" s="7">
        <v>1</v>
      </c>
      <c r="K28" s="7"/>
      <c r="L28" s="7"/>
    </row>
    <row r="29" spans="1:12" ht="35.4" customHeight="1" x14ac:dyDescent="0.3">
      <c r="A29" s="18" t="s">
        <v>239</v>
      </c>
      <c r="B29" s="113" t="s">
        <v>240</v>
      </c>
      <c r="C29" s="113"/>
      <c r="D29" s="113"/>
      <c r="E29" s="113"/>
      <c r="F29" s="113"/>
      <c r="G29" s="113"/>
      <c r="H29" s="18"/>
      <c r="I29" s="18"/>
      <c r="J29" s="18">
        <v>1</v>
      </c>
      <c r="K29" s="18"/>
      <c r="L29" s="18"/>
    </row>
    <row r="30" spans="1:12" ht="35.4" customHeight="1" x14ac:dyDescent="0.3">
      <c r="A30" s="17"/>
      <c r="B30" s="115" t="s">
        <v>241</v>
      </c>
      <c r="C30" s="115"/>
      <c r="D30" s="115"/>
      <c r="E30" s="115"/>
      <c r="F30" s="115"/>
      <c r="G30" s="115"/>
      <c r="H30" s="17"/>
      <c r="I30" s="17"/>
      <c r="J30" s="16">
        <v>8</v>
      </c>
      <c r="K30" s="17"/>
      <c r="L30" s="17"/>
    </row>
    <row r="31" spans="1:12" ht="35.4" customHeight="1" x14ac:dyDescent="0.3">
      <c r="A31" s="7" t="s">
        <v>242</v>
      </c>
      <c r="B31" s="116" t="s">
        <v>243</v>
      </c>
      <c r="C31" s="116"/>
      <c r="D31" s="116"/>
      <c r="E31" s="116"/>
      <c r="F31" s="116"/>
      <c r="G31" s="116"/>
      <c r="H31" s="7"/>
      <c r="I31" s="7"/>
      <c r="J31" s="7">
        <v>2</v>
      </c>
      <c r="K31" s="7"/>
      <c r="L31" s="7"/>
    </row>
    <row r="32" spans="1:12" ht="35.4" customHeight="1" x14ac:dyDescent="0.3">
      <c r="A32" s="18" t="s">
        <v>244</v>
      </c>
      <c r="B32" s="113" t="s">
        <v>245</v>
      </c>
      <c r="C32" s="113"/>
      <c r="D32" s="113"/>
      <c r="E32" s="113"/>
      <c r="F32" s="113"/>
      <c r="G32" s="113"/>
      <c r="H32" s="18"/>
      <c r="I32" s="18"/>
      <c r="J32" s="18">
        <v>2</v>
      </c>
      <c r="K32" s="18"/>
      <c r="L32" s="18"/>
    </row>
    <row r="33" spans="1:12" ht="35.4" customHeight="1" x14ac:dyDescent="0.3">
      <c r="A33" s="7" t="s">
        <v>246</v>
      </c>
      <c r="B33" s="116" t="s">
        <v>247</v>
      </c>
      <c r="C33" s="116"/>
      <c r="D33" s="116"/>
      <c r="E33" s="116"/>
      <c r="F33" s="116"/>
      <c r="G33" s="116"/>
      <c r="H33" s="7"/>
      <c r="I33" s="7"/>
      <c r="J33" s="7">
        <v>2</v>
      </c>
      <c r="K33" s="7"/>
      <c r="L33" s="7"/>
    </row>
    <row r="34" spans="1:12" ht="35.4" customHeight="1" x14ac:dyDescent="0.3">
      <c r="A34" s="18" t="s">
        <v>248</v>
      </c>
      <c r="B34" s="113" t="s">
        <v>249</v>
      </c>
      <c r="C34" s="113"/>
      <c r="D34" s="113"/>
      <c r="E34" s="113"/>
      <c r="F34" s="113"/>
      <c r="G34" s="113"/>
      <c r="H34" s="18"/>
      <c r="I34" s="18"/>
      <c r="J34" s="18">
        <v>2</v>
      </c>
      <c r="K34" s="18"/>
      <c r="L34" s="18"/>
    </row>
    <row r="35" spans="1:12" x14ac:dyDescent="0.3">
      <c r="A35" s="127" t="s">
        <v>250</v>
      </c>
      <c r="B35" s="127"/>
      <c r="C35" s="127"/>
      <c r="D35" s="127"/>
      <c r="E35" s="127"/>
      <c r="F35" s="127"/>
      <c r="G35" s="127"/>
      <c r="H35" s="127"/>
      <c r="I35" s="127"/>
      <c r="J35" s="19">
        <v>30</v>
      </c>
      <c r="K35" s="20"/>
      <c r="L35" s="20"/>
    </row>
    <row r="36" spans="1:12" x14ac:dyDescent="0.3">
      <c r="A36" s="15" t="s">
        <v>251</v>
      </c>
      <c r="B36" s="114" t="s">
        <v>252</v>
      </c>
      <c r="C36" s="114"/>
      <c r="D36" s="114"/>
      <c r="E36" s="114"/>
      <c r="F36" s="114"/>
      <c r="G36" s="114"/>
      <c r="H36" s="114"/>
      <c r="I36" s="114"/>
      <c r="J36" s="114"/>
      <c r="K36" s="114"/>
      <c r="L36" s="114"/>
    </row>
    <row r="37" spans="1:12" x14ac:dyDescent="0.3">
      <c r="A37" s="114" t="s">
        <v>1</v>
      </c>
      <c r="B37" s="130" t="s">
        <v>207</v>
      </c>
      <c r="C37" s="131"/>
      <c r="D37" s="131"/>
      <c r="E37" s="131"/>
      <c r="F37" s="132"/>
      <c r="G37" s="114" t="s">
        <v>253</v>
      </c>
      <c r="H37" s="114" t="s">
        <v>254</v>
      </c>
      <c r="I37" s="27" t="s">
        <v>255</v>
      </c>
      <c r="J37" s="137" t="s">
        <v>211</v>
      </c>
      <c r="K37" s="15" t="s">
        <v>257</v>
      </c>
      <c r="L37" s="114" t="s">
        <v>8</v>
      </c>
    </row>
    <row r="38" spans="1:12" ht="57.6" x14ac:dyDescent="0.3">
      <c r="A38" s="114"/>
      <c r="B38" s="133"/>
      <c r="C38" s="134"/>
      <c r="D38" s="134"/>
      <c r="E38" s="134"/>
      <c r="F38" s="135"/>
      <c r="G38" s="114"/>
      <c r="H38" s="114"/>
      <c r="I38" s="27" t="s">
        <v>256</v>
      </c>
      <c r="J38" s="138"/>
      <c r="K38" s="29" t="s">
        <v>258</v>
      </c>
      <c r="L38" s="114"/>
    </row>
    <row r="39" spans="1:12" x14ac:dyDescent="0.3">
      <c r="A39" s="122">
        <v>1</v>
      </c>
      <c r="B39" s="21" t="s">
        <v>259</v>
      </c>
      <c r="C39" s="21"/>
      <c r="D39" s="21"/>
      <c r="E39" s="21"/>
      <c r="F39" s="21"/>
      <c r="G39" s="28"/>
      <c r="H39" s="28"/>
      <c r="I39" s="28"/>
      <c r="J39" s="123">
        <v>15</v>
      </c>
      <c r="K39" s="122"/>
      <c r="L39" s="28"/>
    </row>
    <row r="40" spans="1:12" x14ac:dyDescent="0.3">
      <c r="A40" s="122"/>
      <c r="B40" s="124" t="s">
        <v>260</v>
      </c>
      <c r="C40" s="125"/>
      <c r="D40" s="125"/>
      <c r="E40" s="125"/>
      <c r="F40" s="126"/>
      <c r="G40" s="28"/>
      <c r="H40" s="28"/>
      <c r="I40" s="28"/>
      <c r="J40" s="123"/>
      <c r="K40" s="122"/>
      <c r="L40" s="28"/>
    </row>
    <row r="41" spans="1:12" x14ac:dyDescent="0.3">
      <c r="A41" s="122"/>
      <c r="B41" s="124" t="s">
        <v>261</v>
      </c>
      <c r="C41" s="125"/>
      <c r="D41" s="125"/>
      <c r="E41" s="125"/>
      <c r="F41" s="126"/>
      <c r="G41" s="28"/>
      <c r="H41" s="28"/>
      <c r="I41" s="28"/>
      <c r="J41" s="123"/>
      <c r="K41" s="122"/>
      <c r="L41" s="28"/>
    </row>
    <row r="42" spans="1:12" x14ac:dyDescent="0.3">
      <c r="A42" s="122"/>
      <c r="B42" s="124" t="s">
        <v>262</v>
      </c>
      <c r="C42" s="125"/>
      <c r="D42" s="125"/>
      <c r="E42" s="125"/>
      <c r="F42" s="126"/>
      <c r="G42" s="28"/>
      <c r="H42" s="28"/>
      <c r="I42" s="28"/>
      <c r="J42" s="123"/>
      <c r="K42" s="122"/>
      <c r="L42" s="28"/>
    </row>
    <row r="43" spans="1:12" x14ac:dyDescent="0.3">
      <c r="A43" s="122"/>
      <c r="B43" s="124" t="s">
        <v>263</v>
      </c>
      <c r="C43" s="125"/>
      <c r="D43" s="125"/>
      <c r="E43" s="125"/>
      <c r="F43" s="126"/>
      <c r="G43" s="28"/>
      <c r="H43" s="28"/>
      <c r="I43" s="28"/>
      <c r="J43" s="123"/>
      <c r="K43" s="122"/>
      <c r="L43" s="28"/>
    </row>
    <row r="44" spans="1:12" x14ac:dyDescent="0.3">
      <c r="A44" s="122"/>
      <c r="B44" s="124" t="s">
        <v>264</v>
      </c>
      <c r="C44" s="125"/>
      <c r="D44" s="125"/>
      <c r="E44" s="125"/>
      <c r="F44" s="126"/>
      <c r="G44" s="28"/>
      <c r="H44" s="28"/>
      <c r="I44" s="28"/>
      <c r="J44" s="123"/>
      <c r="K44" s="122"/>
      <c r="L44" s="28"/>
    </row>
    <row r="45" spans="1:12" x14ac:dyDescent="0.3">
      <c r="A45" s="122"/>
      <c r="B45" s="124" t="s">
        <v>265</v>
      </c>
      <c r="C45" s="125"/>
      <c r="D45" s="125"/>
      <c r="E45" s="125"/>
      <c r="F45" s="126"/>
      <c r="G45" s="28"/>
      <c r="H45" s="28"/>
      <c r="I45" s="28"/>
      <c r="J45" s="123"/>
      <c r="K45" s="122"/>
      <c r="L45" s="28"/>
    </row>
    <row r="46" spans="1:12" x14ac:dyDescent="0.3">
      <c r="A46" s="122"/>
      <c r="B46" s="124" t="s">
        <v>266</v>
      </c>
      <c r="C46" s="125"/>
      <c r="D46" s="125"/>
      <c r="E46" s="125"/>
      <c r="F46" s="126"/>
      <c r="G46" s="28"/>
      <c r="H46" s="28"/>
      <c r="I46" s="28"/>
      <c r="J46" s="123"/>
      <c r="K46" s="122"/>
      <c r="L46" s="28"/>
    </row>
    <row r="47" spans="1:12" x14ac:dyDescent="0.3">
      <c r="A47" s="122"/>
      <c r="B47" s="124" t="s">
        <v>267</v>
      </c>
      <c r="C47" s="125"/>
      <c r="D47" s="125"/>
      <c r="E47" s="125"/>
      <c r="F47" s="126"/>
      <c r="G47" s="28"/>
      <c r="H47" s="28"/>
      <c r="I47" s="28"/>
      <c r="J47" s="123"/>
      <c r="K47" s="122"/>
      <c r="L47" s="28"/>
    </row>
    <row r="48" spans="1:12" x14ac:dyDescent="0.3">
      <c r="A48" s="118">
        <v>2</v>
      </c>
      <c r="B48" s="22" t="s">
        <v>268</v>
      </c>
      <c r="C48" s="22"/>
      <c r="D48" s="22"/>
      <c r="E48" s="22"/>
      <c r="F48" s="22"/>
      <c r="G48" s="5"/>
      <c r="H48" s="5"/>
      <c r="I48" s="5"/>
      <c r="J48" s="117">
        <v>10</v>
      </c>
      <c r="K48" s="118"/>
      <c r="L48" s="5"/>
    </row>
    <row r="49" spans="1:12" x14ac:dyDescent="0.3">
      <c r="A49" s="118"/>
      <c r="B49" s="119" t="s">
        <v>269</v>
      </c>
      <c r="C49" s="120"/>
      <c r="D49" s="120"/>
      <c r="E49" s="120"/>
      <c r="F49" s="121"/>
      <c r="G49" s="5"/>
      <c r="H49" s="5"/>
      <c r="I49" s="5"/>
      <c r="J49" s="117"/>
      <c r="K49" s="118"/>
      <c r="L49" s="5"/>
    </row>
    <row r="50" spans="1:12" x14ac:dyDescent="0.3">
      <c r="A50" s="118"/>
      <c r="B50" s="119" t="s">
        <v>270</v>
      </c>
      <c r="C50" s="120"/>
      <c r="D50" s="120"/>
      <c r="E50" s="120"/>
      <c r="F50" s="121"/>
      <c r="G50" s="5"/>
      <c r="H50" s="5"/>
      <c r="I50" s="5"/>
      <c r="J50" s="117"/>
      <c r="K50" s="118"/>
      <c r="L50" s="5"/>
    </row>
    <row r="51" spans="1:12" x14ac:dyDescent="0.3">
      <c r="A51" s="118"/>
      <c r="B51" s="119" t="s">
        <v>271</v>
      </c>
      <c r="C51" s="120"/>
      <c r="D51" s="120"/>
      <c r="E51" s="120"/>
      <c r="F51" s="121"/>
      <c r="G51" s="5"/>
      <c r="H51" s="5"/>
      <c r="I51" s="5"/>
      <c r="J51" s="117"/>
      <c r="K51" s="118"/>
      <c r="L51" s="5"/>
    </row>
    <row r="52" spans="1:12" x14ac:dyDescent="0.3">
      <c r="A52" s="118"/>
      <c r="B52" s="119" t="s">
        <v>272</v>
      </c>
      <c r="C52" s="120"/>
      <c r="D52" s="120"/>
      <c r="E52" s="120"/>
      <c r="F52" s="121"/>
      <c r="G52" s="5"/>
      <c r="H52" s="5"/>
      <c r="I52" s="5"/>
      <c r="J52" s="117"/>
      <c r="K52" s="118"/>
      <c r="L52" s="5"/>
    </row>
    <row r="53" spans="1:12" x14ac:dyDescent="0.3">
      <c r="A53" s="118"/>
      <c r="B53" s="119" t="s">
        <v>273</v>
      </c>
      <c r="C53" s="120"/>
      <c r="D53" s="120"/>
      <c r="E53" s="120"/>
      <c r="F53" s="121"/>
      <c r="G53" s="5"/>
      <c r="H53" s="5"/>
      <c r="I53" s="5"/>
      <c r="J53" s="117"/>
      <c r="K53" s="118"/>
      <c r="L53" s="5"/>
    </row>
    <row r="54" spans="1:12" x14ac:dyDescent="0.3">
      <c r="A54" s="118"/>
      <c r="B54" s="119" t="s">
        <v>274</v>
      </c>
      <c r="C54" s="120"/>
      <c r="D54" s="120"/>
      <c r="E54" s="120"/>
      <c r="F54" s="121"/>
      <c r="G54" s="5"/>
      <c r="H54" s="5"/>
      <c r="I54" s="5"/>
      <c r="J54" s="117"/>
      <c r="K54" s="118"/>
      <c r="L54" s="5"/>
    </row>
    <row r="55" spans="1:12" x14ac:dyDescent="0.3">
      <c r="A55" s="118"/>
      <c r="B55" s="119" t="s">
        <v>275</v>
      </c>
      <c r="C55" s="120"/>
      <c r="D55" s="120"/>
      <c r="E55" s="120"/>
      <c r="F55" s="121"/>
      <c r="G55" s="5"/>
      <c r="H55" s="5"/>
      <c r="I55" s="5"/>
      <c r="J55" s="117"/>
      <c r="K55" s="118"/>
      <c r="L55" s="5"/>
    </row>
    <row r="56" spans="1:12" x14ac:dyDescent="0.3">
      <c r="A56" s="118"/>
      <c r="B56" s="119" t="s">
        <v>276</v>
      </c>
      <c r="C56" s="120"/>
      <c r="D56" s="120"/>
      <c r="E56" s="120"/>
      <c r="F56" s="121"/>
      <c r="G56" s="5"/>
      <c r="H56" s="5"/>
      <c r="I56" s="5"/>
      <c r="J56" s="117"/>
      <c r="K56" s="118"/>
      <c r="L56" s="5"/>
    </row>
    <row r="57" spans="1:12" x14ac:dyDescent="0.3">
      <c r="A57" s="122">
        <v>3</v>
      </c>
      <c r="B57" s="21" t="s">
        <v>277</v>
      </c>
      <c r="C57" s="21"/>
      <c r="D57" s="21"/>
      <c r="E57" s="21"/>
      <c r="F57" s="21"/>
      <c r="G57" s="28"/>
      <c r="H57" s="28"/>
      <c r="I57" s="28"/>
      <c r="J57" s="123">
        <v>10</v>
      </c>
      <c r="K57" s="122"/>
      <c r="L57" s="28"/>
    </row>
    <row r="58" spans="1:12" x14ac:dyDescent="0.3">
      <c r="A58" s="122"/>
      <c r="B58" s="124" t="s">
        <v>278</v>
      </c>
      <c r="C58" s="125"/>
      <c r="D58" s="125"/>
      <c r="E58" s="125"/>
      <c r="F58" s="126"/>
      <c r="G58" s="28"/>
      <c r="H58" s="28"/>
      <c r="I58" s="28"/>
      <c r="J58" s="123"/>
      <c r="K58" s="122"/>
      <c r="L58" s="28"/>
    </row>
    <row r="59" spans="1:12" x14ac:dyDescent="0.3">
      <c r="A59" s="122"/>
      <c r="B59" s="124" t="s">
        <v>279</v>
      </c>
      <c r="C59" s="125"/>
      <c r="D59" s="125"/>
      <c r="E59" s="125"/>
      <c r="F59" s="126"/>
      <c r="G59" s="28"/>
      <c r="H59" s="28"/>
      <c r="I59" s="28"/>
      <c r="J59" s="123"/>
      <c r="K59" s="122"/>
      <c r="L59" s="28"/>
    </row>
    <row r="60" spans="1:12" x14ac:dyDescent="0.3">
      <c r="A60" s="122"/>
      <c r="B60" s="124" t="s">
        <v>280</v>
      </c>
      <c r="C60" s="125"/>
      <c r="D60" s="125"/>
      <c r="E60" s="125"/>
      <c r="F60" s="126"/>
      <c r="G60" s="28"/>
      <c r="H60" s="28"/>
      <c r="I60" s="28"/>
      <c r="J60" s="123"/>
      <c r="K60" s="122"/>
      <c r="L60" s="28"/>
    </row>
    <row r="61" spans="1:12" x14ac:dyDescent="0.3">
      <c r="A61" s="122"/>
      <c r="B61" s="124" t="s">
        <v>267</v>
      </c>
      <c r="C61" s="125"/>
      <c r="D61" s="125"/>
      <c r="E61" s="125"/>
      <c r="F61" s="126"/>
      <c r="G61" s="28"/>
      <c r="H61" s="28"/>
      <c r="I61" s="28"/>
      <c r="J61" s="123"/>
      <c r="K61" s="122"/>
      <c r="L61" s="28"/>
    </row>
    <row r="62" spans="1:12" x14ac:dyDescent="0.3">
      <c r="A62" s="118">
        <v>4</v>
      </c>
      <c r="B62" s="22" t="s">
        <v>281</v>
      </c>
      <c r="C62" s="22"/>
      <c r="D62" s="22"/>
      <c r="E62" s="22"/>
      <c r="F62" s="22"/>
      <c r="G62" s="5"/>
      <c r="H62" s="5"/>
      <c r="I62" s="5"/>
      <c r="J62" s="117">
        <v>15</v>
      </c>
      <c r="K62" s="118"/>
      <c r="L62" s="5"/>
    </row>
    <row r="63" spans="1:12" x14ac:dyDescent="0.3">
      <c r="A63" s="118"/>
      <c r="B63" s="119" t="s">
        <v>282</v>
      </c>
      <c r="C63" s="120"/>
      <c r="D63" s="120"/>
      <c r="E63" s="120"/>
      <c r="F63" s="121"/>
      <c r="G63" s="5"/>
      <c r="H63" s="5"/>
      <c r="I63" s="5"/>
      <c r="J63" s="117"/>
      <c r="K63" s="118"/>
      <c r="L63" s="5"/>
    </row>
    <row r="64" spans="1:12" x14ac:dyDescent="0.3">
      <c r="A64" s="118"/>
      <c r="B64" s="119" t="s">
        <v>283</v>
      </c>
      <c r="C64" s="120"/>
      <c r="D64" s="120"/>
      <c r="E64" s="120"/>
      <c r="F64" s="121"/>
      <c r="G64" s="5"/>
      <c r="H64" s="5"/>
      <c r="I64" s="5"/>
      <c r="J64" s="117"/>
      <c r="K64" s="118"/>
      <c r="L64" s="5"/>
    </row>
    <row r="65" spans="1:12" x14ac:dyDescent="0.3">
      <c r="A65" s="118"/>
      <c r="B65" s="119" t="s">
        <v>284</v>
      </c>
      <c r="C65" s="120"/>
      <c r="D65" s="120"/>
      <c r="E65" s="120"/>
      <c r="F65" s="121"/>
      <c r="G65" s="5"/>
      <c r="H65" s="5"/>
      <c r="I65" s="5"/>
      <c r="J65" s="117"/>
      <c r="K65" s="118"/>
      <c r="L65" s="5"/>
    </row>
    <row r="66" spans="1:12" x14ac:dyDescent="0.3">
      <c r="A66" s="118"/>
      <c r="B66" s="119" t="s">
        <v>285</v>
      </c>
      <c r="C66" s="120"/>
      <c r="D66" s="120"/>
      <c r="E66" s="120"/>
      <c r="F66" s="121"/>
      <c r="G66" s="5"/>
      <c r="H66" s="5"/>
      <c r="I66" s="5"/>
      <c r="J66" s="117"/>
      <c r="K66" s="118"/>
      <c r="L66" s="5"/>
    </row>
    <row r="67" spans="1:12" x14ac:dyDescent="0.3">
      <c r="A67" s="118"/>
      <c r="B67" s="119" t="s">
        <v>267</v>
      </c>
      <c r="C67" s="120"/>
      <c r="D67" s="120"/>
      <c r="E67" s="120"/>
      <c r="F67" s="121"/>
      <c r="G67" s="5"/>
      <c r="H67" s="5"/>
      <c r="I67" s="5"/>
      <c r="J67" s="117"/>
      <c r="K67" s="118"/>
      <c r="L67" s="5"/>
    </row>
    <row r="68" spans="1:12" x14ac:dyDescent="0.3">
      <c r="A68" s="122">
        <v>5</v>
      </c>
      <c r="B68" s="21" t="s">
        <v>286</v>
      </c>
      <c r="C68" s="21"/>
      <c r="D68" s="21"/>
      <c r="E68" s="21"/>
      <c r="F68" s="21"/>
      <c r="G68" s="28"/>
      <c r="H68" s="28"/>
      <c r="I68" s="28"/>
      <c r="J68" s="123">
        <v>10</v>
      </c>
      <c r="K68" s="122"/>
      <c r="L68" s="28"/>
    </row>
    <row r="69" spans="1:12" x14ac:dyDescent="0.3">
      <c r="A69" s="122"/>
      <c r="B69" s="124" t="s">
        <v>287</v>
      </c>
      <c r="C69" s="125"/>
      <c r="D69" s="125"/>
      <c r="E69" s="125"/>
      <c r="F69" s="126"/>
      <c r="G69" s="28"/>
      <c r="H69" s="28"/>
      <c r="I69" s="28"/>
      <c r="J69" s="123"/>
      <c r="K69" s="122"/>
      <c r="L69" s="28"/>
    </row>
    <row r="70" spans="1:12" x14ac:dyDescent="0.3">
      <c r="A70" s="122"/>
      <c r="B70" s="124" t="s">
        <v>288</v>
      </c>
      <c r="C70" s="125"/>
      <c r="D70" s="125"/>
      <c r="E70" s="125"/>
      <c r="F70" s="126"/>
      <c r="G70" s="28"/>
      <c r="H70" s="28"/>
      <c r="I70" s="28"/>
      <c r="J70" s="123"/>
      <c r="K70" s="122"/>
      <c r="L70" s="28"/>
    </row>
    <row r="71" spans="1:12" x14ac:dyDescent="0.3">
      <c r="A71" s="122"/>
      <c r="B71" s="124" t="s">
        <v>289</v>
      </c>
      <c r="C71" s="125"/>
      <c r="D71" s="125"/>
      <c r="E71" s="125"/>
      <c r="F71" s="126"/>
      <c r="G71" s="28"/>
      <c r="H71" s="28"/>
      <c r="I71" s="28"/>
      <c r="J71" s="123"/>
      <c r="K71" s="122"/>
      <c r="L71" s="28"/>
    </row>
    <row r="72" spans="1:12" x14ac:dyDescent="0.3">
      <c r="A72" s="122"/>
      <c r="B72" s="124" t="s">
        <v>290</v>
      </c>
      <c r="C72" s="125"/>
      <c r="D72" s="125"/>
      <c r="E72" s="125"/>
      <c r="F72" s="126"/>
      <c r="G72" s="28"/>
      <c r="H72" s="28"/>
      <c r="I72" s="28"/>
      <c r="J72" s="123"/>
      <c r="K72" s="122"/>
      <c r="L72" s="28"/>
    </row>
    <row r="73" spans="1:12" x14ac:dyDescent="0.3">
      <c r="A73" s="122"/>
      <c r="B73" s="124" t="s">
        <v>291</v>
      </c>
      <c r="C73" s="125"/>
      <c r="D73" s="125"/>
      <c r="E73" s="125"/>
      <c r="F73" s="126"/>
      <c r="G73" s="28"/>
      <c r="H73" s="28"/>
      <c r="I73" s="28"/>
      <c r="J73" s="123"/>
      <c r="K73" s="122"/>
      <c r="L73" s="28"/>
    </row>
    <row r="74" spans="1:12" x14ac:dyDescent="0.3">
      <c r="A74" s="122"/>
      <c r="B74" s="124" t="s">
        <v>292</v>
      </c>
      <c r="C74" s="125"/>
      <c r="D74" s="125"/>
      <c r="E74" s="125"/>
      <c r="F74" s="126"/>
      <c r="G74" s="28"/>
      <c r="H74" s="28"/>
      <c r="I74" s="28"/>
      <c r="J74" s="123"/>
      <c r="K74" s="122"/>
      <c r="L74" s="28"/>
    </row>
    <row r="75" spans="1:12" x14ac:dyDescent="0.3">
      <c r="A75" s="122"/>
      <c r="B75" s="124" t="s">
        <v>293</v>
      </c>
      <c r="C75" s="125"/>
      <c r="D75" s="125"/>
      <c r="E75" s="125"/>
      <c r="F75" s="126"/>
      <c r="G75" s="28"/>
      <c r="H75" s="28"/>
      <c r="I75" s="28"/>
      <c r="J75" s="123"/>
      <c r="K75" s="122"/>
      <c r="L75" s="28"/>
    </row>
    <row r="76" spans="1:12" x14ac:dyDescent="0.3">
      <c r="A76" s="122"/>
      <c r="B76" s="124" t="s">
        <v>267</v>
      </c>
      <c r="C76" s="125"/>
      <c r="D76" s="125"/>
      <c r="E76" s="125"/>
      <c r="F76" s="126"/>
      <c r="G76" s="28"/>
      <c r="H76" s="28"/>
      <c r="I76" s="28"/>
      <c r="J76" s="123"/>
      <c r="K76" s="122"/>
      <c r="L76" s="28"/>
    </row>
    <row r="77" spans="1:12" x14ac:dyDescent="0.3">
      <c r="A77" s="118">
        <v>6</v>
      </c>
      <c r="B77" s="22" t="s">
        <v>294</v>
      </c>
      <c r="C77" s="22"/>
      <c r="D77" s="22"/>
      <c r="E77" s="22"/>
      <c r="F77" s="22"/>
      <c r="G77" s="5"/>
      <c r="H77" s="5"/>
      <c r="I77" s="5"/>
      <c r="J77" s="117">
        <v>10</v>
      </c>
      <c r="K77" s="118"/>
      <c r="L77" s="5"/>
    </row>
    <row r="78" spans="1:12" x14ac:dyDescent="0.3">
      <c r="A78" s="118"/>
      <c r="B78" s="119" t="s">
        <v>295</v>
      </c>
      <c r="C78" s="120"/>
      <c r="D78" s="120"/>
      <c r="E78" s="120"/>
      <c r="F78" s="121"/>
      <c r="G78" s="5"/>
      <c r="H78" s="5"/>
      <c r="I78" s="5"/>
      <c r="J78" s="117"/>
      <c r="K78" s="118"/>
      <c r="L78" s="5"/>
    </row>
    <row r="79" spans="1:12" x14ac:dyDescent="0.3">
      <c r="A79" s="118"/>
      <c r="B79" s="119" t="s">
        <v>296</v>
      </c>
      <c r="C79" s="120"/>
      <c r="D79" s="120"/>
      <c r="E79" s="120"/>
      <c r="F79" s="121"/>
      <c r="G79" s="5"/>
      <c r="H79" s="5"/>
      <c r="I79" s="5"/>
      <c r="J79" s="117"/>
      <c r="K79" s="118"/>
      <c r="L79" s="5"/>
    </row>
    <row r="80" spans="1:12" x14ac:dyDescent="0.3">
      <c r="A80" s="118"/>
      <c r="B80" s="119" t="s">
        <v>297</v>
      </c>
      <c r="C80" s="120"/>
      <c r="D80" s="120"/>
      <c r="E80" s="120"/>
      <c r="F80" s="121"/>
      <c r="G80" s="5"/>
      <c r="H80" s="5"/>
      <c r="I80" s="5"/>
      <c r="J80" s="117"/>
      <c r="K80" s="118"/>
      <c r="L80" s="5"/>
    </row>
    <row r="81" spans="1:12" x14ac:dyDescent="0.3">
      <c r="A81" s="118"/>
      <c r="B81" s="119" t="s">
        <v>298</v>
      </c>
      <c r="C81" s="120"/>
      <c r="D81" s="120"/>
      <c r="E81" s="120"/>
      <c r="F81" s="121"/>
      <c r="G81" s="5"/>
      <c r="H81" s="5"/>
      <c r="I81" s="5"/>
      <c r="J81" s="117"/>
      <c r="K81" s="118"/>
      <c r="L81" s="5"/>
    </row>
    <row r="82" spans="1:12" x14ac:dyDescent="0.3">
      <c r="A82" s="118"/>
      <c r="B82" s="119" t="s">
        <v>299</v>
      </c>
      <c r="C82" s="120"/>
      <c r="D82" s="120"/>
      <c r="E82" s="120"/>
      <c r="F82" s="121"/>
      <c r="G82" s="5"/>
      <c r="H82" s="5"/>
      <c r="I82" s="5"/>
      <c r="J82" s="117"/>
      <c r="K82" s="118"/>
      <c r="L82" s="5"/>
    </row>
    <row r="83" spans="1:12" ht="49.8" customHeight="1" x14ac:dyDescent="0.3">
      <c r="A83" s="118"/>
      <c r="B83" s="119" t="s">
        <v>300</v>
      </c>
      <c r="C83" s="120"/>
      <c r="D83" s="120"/>
      <c r="E83" s="120"/>
      <c r="F83" s="121"/>
      <c r="G83" s="5"/>
      <c r="H83" s="5"/>
      <c r="I83" s="5"/>
      <c r="J83" s="117"/>
      <c r="K83" s="118"/>
      <c r="L83" s="5"/>
    </row>
    <row r="84" spans="1:12" x14ac:dyDescent="0.3">
      <c r="A84" s="118"/>
      <c r="B84" s="119" t="s">
        <v>301</v>
      </c>
      <c r="C84" s="120"/>
      <c r="D84" s="120"/>
      <c r="E84" s="120"/>
      <c r="F84" s="121"/>
      <c r="G84" s="5"/>
      <c r="H84" s="5"/>
      <c r="I84" s="5"/>
      <c r="J84" s="117"/>
      <c r="K84" s="118"/>
      <c r="L84" s="5"/>
    </row>
    <row r="85" spans="1:12" x14ac:dyDescent="0.3">
      <c r="A85" s="118"/>
      <c r="B85" s="119" t="s">
        <v>267</v>
      </c>
      <c r="C85" s="120"/>
      <c r="D85" s="120"/>
      <c r="E85" s="120"/>
      <c r="F85" s="121"/>
      <c r="G85" s="5"/>
      <c r="H85" s="5"/>
      <c r="I85" s="5"/>
      <c r="J85" s="117"/>
      <c r="K85" s="118"/>
      <c r="L85" s="5"/>
    </row>
    <row r="86" spans="1:12" x14ac:dyDescent="0.3">
      <c r="A86" s="127" t="s">
        <v>302</v>
      </c>
      <c r="B86" s="127"/>
      <c r="C86" s="127"/>
      <c r="D86" s="127"/>
      <c r="E86" s="127"/>
      <c r="F86" s="127"/>
      <c r="G86" s="127"/>
      <c r="H86" s="127"/>
      <c r="I86" s="127"/>
      <c r="J86" s="19">
        <v>70</v>
      </c>
      <c r="K86" s="20"/>
      <c r="L86" s="20"/>
    </row>
    <row r="87" spans="1:12" x14ac:dyDescent="0.3">
      <c r="A87" s="128" t="s">
        <v>303</v>
      </c>
      <c r="B87" s="128"/>
      <c r="C87" s="128"/>
      <c r="D87" s="128"/>
      <c r="E87" s="128"/>
      <c r="F87" s="128"/>
      <c r="G87" s="128"/>
      <c r="H87" s="128"/>
      <c r="I87" s="128"/>
      <c r="J87" s="23">
        <v>100</v>
      </c>
      <c r="K87" s="24"/>
      <c r="L87" s="24"/>
    </row>
    <row r="88" spans="1:12" x14ac:dyDescent="0.3">
      <c r="A88" s="25" t="s">
        <v>304</v>
      </c>
      <c r="B88" s="26"/>
      <c r="C88" s="26"/>
      <c r="D88" s="26"/>
      <c r="E88" s="26"/>
      <c r="F88" s="26"/>
      <c r="G88" s="26"/>
      <c r="H88" s="26"/>
      <c r="I88" s="26"/>
      <c r="J88" s="26"/>
      <c r="K88" s="26"/>
      <c r="L88" s="26"/>
    </row>
    <row r="89" spans="1:12" x14ac:dyDescent="0.3">
      <c r="A89" s="13" t="s">
        <v>305</v>
      </c>
      <c r="B89" s="9"/>
      <c r="C89" s="9"/>
      <c r="D89" s="9"/>
      <c r="E89" s="9"/>
      <c r="F89" s="9"/>
      <c r="G89" s="9"/>
      <c r="H89" s="9"/>
      <c r="I89" s="9"/>
      <c r="J89" s="9"/>
      <c r="K89" s="9"/>
      <c r="L89" s="9"/>
    </row>
    <row r="90" spans="1:12" x14ac:dyDescent="0.3">
      <c r="A90" s="9"/>
      <c r="B90" s="9"/>
      <c r="C90" s="9"/>
      <c r="D90" s="9"/>
      <c r="E90" s="9"/>
      <c r="F90" s="9"/>
      <c r="G90" s="9"/>
      <c r="H90" s="9"/>
      <c r="I90" s="9"/>
      <c r="J90" s="9"/>
      <c r="K90" s="9"/>
      <c r="L90" s="9"/>
    </row>
    <row r="91" spans="1:12" x14ac:dyDescent="0.3">
      <c r="A91" s="129"/>
      <c r="B91" s="8" t="s">
        <v>306</v>
      </c>
      <c r="C91" s="8"/>
      <c r="D91" s="8"/>
      <c r="E91" s="8"/>
      <c r="F91" s="8"/>
      <c r="G91" s="9"/>
      <c r="H91" s="9"/>
      <c r="I91" s="9"/>
      <c r="J91" s="9"/>
      <c r="K91" s="9"/>
      <c r="L91" s="9"/>
    </row>
    <row r="92" spans="1:12" x14ac:dyDescent="0.3">
      <c r="A92" s="129"/>
      <c r="B92" s="14" t="s">
        <v>307</v>
      </c>
      <c r="C92" s="14"/>
      <c r="D92" s="14"/>
      <c r="E92" s="14"/>
      <c r="F92" s="14"/>
      <c r="G92" s="9"/>
      <c r="H92" s="9"/>
      <c r="I92" s="9"/>
      <c r="J92" s="9"/>
      <c r="K92" s="9"/>
      <c r="L92" s="9"/>
    </row>
    <row r="93" spans="1:12" x14ac:dyDescent="0.3">
      <c r="A93" s="9"/>
      <c r="B93" s="9"/>
      <c r="C93" s="9"/>
      <c r="D93" s="9"/>
      <c r="E93" s="9"/>
      <c r="F93" s="9"/>
      <c r="G93" s="9"/>
      <c r="H93" s="9"/>
      <c r="I93" s="9"/>
      <c r="J93" s="9"/>
      <c r="K93" s="9"/>
      <c r="L93" s="9"/>
    </row>
    <row r="94" spans="1:12" x14ac:dyDescent="0.3">
      <c r="A94" s="9"/>
      <c r="B94" s="9"/>
      <c r="C94" s="9"/>
      <c r="D94" s="9"/>
      <c r="E94" s="9"/>
      <c r="F94" s="9"/>
      <c r="G94" s="9"/>
      <c r="H94" s="9"/>
      <c r="I94" s="9"/>
      <c r="J94" s="9"/>
      <c r="K94" s="9"/>
      <c r="L94" s="9"/>
    </row>
    <row r="95" spans="1:12" x14ac:dyDescent="0.3">
      <c r="A95" s="12" t="s">
        <v>308</v>
      </c>
      <c r="B95" s="9"/>
      <c r="C95" s="9"/>
      <c r="D95" s="9"/>
      <c r="E95" s="9"/>
      <c r="F95" s="9"/>
      <c r="G95" s="9"/>
      <c r="H95" s="9"/>
      <c r="I95" s="9"/>
      <c r="J95" s="9"/>
      <c r="K95" s="9"/>
      <c r="L95" s="9"/>
    </row>
    <row r="96" spans="1:12" x14ac:dyDescent="0.3">
      <c r="A96" s="9" t="s">
        <v>309</v>
      </c>
      <c r="B96" s="9"/>
      <c r="C96" s="9"/>
      <c r="D96" s="9"/>
      <c r="E96" s="9"/>
      <c r="F96" s="9"/>
      <c r="G96" s="9"/>
      <c r="H96" s="9"/>
      <c r="I96" s="9"/>
      <c r="J96" s="9"/>
      <c r="K96" s="9"/>
      <c r="L96" s="9"/>
    </row>
    <row r="97" spans="1:12" x14ac:dyDescent="0.3">
      <c r="A97" s="9" t="s">
        <v>310</v>
      </c>
      <c r="B97" s="9"/>
      <c r="C97" s="9"/>
      <c r="D97" s="9"/>
      <c r="E97" s="9"/>
      <c r="F97" s="9"/>
      <c r="G97" s="9"/>
      <c r="H97" s="9"/>
      <c r="I97" s="9"/>
      <c r="J97" s="9"/>
      <c r="K97" s="9"/>
      <c r="L97" s="9"/>
    </row>
    <row r="98" spans="1:12" x14ac:dyDescent="0.3">
      <c r="A98" s="9" t="s">
        <v>311</v>
      </c>
      <c r="B98" s="9"/>
      <c r="C98" s="9"/>
      <c r="D98" s="9"/>
      <c r="E98" s="9"/>
      <c r="F98" s="9"/>
      <c r="G98" s="9"/>
      <c r="H98" s="9"/>
      <c r="I98" s="9"/>
      <c r="J98" s="9"/>
      <c r="K98" s="9"/>
      <c r="L98" s="9"/>
    </row>
    <row r="99" spans="1:12" x14ac:dyDescent="0.3">
      <c r="A99" s="9" t="s">
        <v>312</v>
      </c>
      <c r="B99" s="9"/>
      <c r="C99" s="9"/>
      <c r="D99" s="9"/>
      <c r="E99" s="9"/>
      <c r="F99" s="9"/>
      <c r="G99" s="9"/>
      <c r="H99" s="9"/>
      <c r="I99" s="9"/>
      <c r="J99" s="9"/>
      <c r="K99" s="9"/>
      <c r="L99" s="9"/>
    </row>
    <row r="100" spans="1:12" x14ac:dyDescent="0.3">
      <c r="A100" s="9"/>
      <c r="B100" s="9"/>
      <c r="C100" s="9"/>
      <c r="D100" s="9"/>
      <c r="E100" s="9"/>
      <c r="F100" s="9"/>
      <c r="G100" s="9"/>
      <c r="H100" s="9"/>
      <c r="I100" s="9"/>
      <c r="J100" s="9"/>
      <c r="K100" s="9"/>
      <c r="L100" s="9"/>
    </row>
    <row r="101" spans="1:12" x14ac:dyDescent="0.3">
      <c r="A101" s="9"/>
      <c r="B101" s="9"/>
      <c r="C101" s="9"/>
      <c r="D101" s="9"/>
      <c r="E101" s="9"/>
      <c r="F101" s="9"/>
      <c r="G101" s="9"/>
      <c r="H101" s="9"/>
      <c r="I101" s="9"/>
      <c r="J101" s="9"/>
      <c r="K101" s="9"/>
      <c r="L101" s="9"/>
    </row>
    <row r="102" spans="1:12" x14ac:dyDescent="0.3">
      <c r="A102" s="129"/>
      <c r="B102" s="8" t="s">
        <v>313</v>
      </c>
      <c r="C102" s="8"/>
      <c r="D102" s="8"/>
      <c r="E102" s="8"/>
      <c r="F102" s="8"/>
      <c r="G102" s="9"/>
      <c r="H102" s="9"/>
      <c r="I102" s="9"/>
      <c r="J102" s="9"/>
      <c r="K102" s="9"/>
      <c r="L102" s="9"/>
    </row>
    <row r="103" spans="1:12" x14ac:dyDescent="0.3">
      <c r="A103" s="129"/>
      <c r="B103" s="14" t="s">
        <v>314</v>
      </c>
      <c r="C103" s="14"/>
      <c r="D103" s="14"/>
      <c r="E103" s="14"/>
      <c r="F103" s="14"/>
      <c r="G103" s="9"/>
      <c r="H103" s="9"/>
      <c r="I103" s="9"/>
      <c r="J103" s="9"/>
      <c r="K103" s="9"/>
      <c r="L103" s="9"/>
    </row>
  </sheetData>
  <mergeCells count="99">
    <mergeCell ref="B56:F56"/>
    <mergeCell ref="A1:L1"/>
    <mergeCell ref="B44:F44"/>
    <mergeCell ref="B45:F45"/>
    <mergeCell ref="B46:F46"/>
    <mergeCell ref="B47:F47"/>
    <mergeCell ref="B33:G33"/>
    <mergeCell ref="B34:G34"/>
    <mergeCell ref="A35:I35"/>
    <mergeCell ref="B36:L36"/>
    <mergeCell ref="J37:J38"/>
    <mergeCell ref="L37:L38"/>
    <mergeCell ref="B27:G27"/>
    <mergeCell ref="B28:G28"/>
    <mergeCell ref="B29:G29"/>
    <mergeCell ref="B30:G30"/>
    <mergeCell ref="A86:I86"/>
    <mergeCell ref="A87:I87"/>
    <mergeCell ref="A91:A92"/>
    <mergeCell ref="A102:A103"/>
    <mergeCell ref="B37:F38"/>
    <mergeCell ref="B83:F83"/>
    <mergeCell ref="B78:F78"/>
    <mergeCell ref="B79:F79"/>
    <mergeCell ref="B80:F80"/>
    <mergeCell ref="B81:F81"/>
    <mergeCell ref="A77:A85"/>
    <mergeCell ref="A62:A67"/>
    <mergeCell ref="A48:A56"/>
    <mergeCell ref="A37:A38"/>
    <mergeCell ref="G37:G38"/>
    <mergeCell ref="H37:H38"/>
    <mergeCell ref="J77:J85"/>
    <mergeCell ref="K77:K85"/>
    <mergeCell ref="B82:F82"/>
    <mergeCell ref="B84:F84"/>
    <mergeCell ref="A68:A76"/>
    <mergeCell ref="J68:J76"/>
    <mergeCell ref="K68:K76"/>
    <mergeCell ref="B73:F73"/>
    <mergeCell ref="B74:F74"/>
    <mergeCell ref="B75:F75"/>
    <mergeCell ref="B76:F76"/>
    <mergeCell ref="B85:F85"/>
    <mergeCell ref="B69:F69"/>
    <mergeCell ref="B70:F70"/>
    <mergeCell ref="B71:F71"/>
    <mergeCell ref="B72:F72"/>
    <mergeCell ref="J62:J67"/>
    <mergeCell ref="K62:K67"/>
    <mergeCell ref="B60:F60"/>
    <mergeCell ref="B61:F61"/>
    <mergeCell ref="A57:A61"/>
    <mergeCell ref="J57:J61"/>
    <mergeCell ref="K57:K61"/>
    <mergeCell ref="B63:F63"/>
    <mergeCell ref="B64:F64"/>
    <mergeCell ref="B65:F65"/>
    <mergeCell ref="B66:F66"/>
    <mergeCell ref="B67:F67"/>
    <mergeCell ref="B58:F58"/>
    <mergeCell ref="B59:F59"/>
    <mergeCell ref="J48:J56"/>
    <mergeCell ref="K48:K56"/>
    <mergeCell ref="B49:F49"/>
    <mergeCell ref="B50:F50"/>
    <mergeCell ref="A39:A47"/>
    <mergeCell ref="J39:J47"/>
    <mergeCell ref="K39:K47"/>
    <mergeCell ref="B40:F40"/>
    <mergeCell ref="B41:F41"/>
    <mergeCell ref="B42:F42"/>
    <mergeCell ref="B43:F43"/>
    <mergeCell ref="B51:F51"/>
    <mergeCell ref="B52:F52"/>
    <mergeCell ref="B53:F53"/>
    <mergeCell ref="B54:F54"/>
    <mergeCell ref="B55:F55"/>
    <mergeCell ref="B32:G32"/>
    <mergeCell ref="B21:G21"/>
    <mergeCell ref="B22:G22"/>
    <mergeCell ref="B23:G23"/>
    <mergeCell ref="B24:G24"/>
    <mergeCell ref="B25:G25"/>
    <mergeCell ref="B26:G26"/>
    <mergeCell ref="B31:G31"/>
    <mergeCell ref="B20:G20"/>
    <mergeCell ref="B12:L12"/>
    <mergeCell ref="A13:A14"/>
    <mergeCell ref="B13:G14"/>
    <mergeCell ref="I13:I14"/>
    <mergeCell ref="J13:J14"/>
    <mergeCell ref="K13:K14"/>
    <mergeCell ref="L13:L14"/>
    <mergeCell ref="B15:G15"/>
    <mergeCell ref="B16:G16"/>
    <mergeCell ref="B17:G17"/>
    <mergeCell ref="B18:G18"/>
    <mergeCell ref="B19:G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sheetPr>
  <dimension ref="A1:L103"/>
  <sheetViews>
    <sheetView workbookViewId="0">
      <selection activeCell="M20" sqref="M20"/>
    </sheetView>
  </sheetViews>
  <sheetFormatPr defaultRowHeight="14.4" x14ac:dyDescent="0.3"/>
  <cols>
    <col min="1" max="1" width="6" customWidth="1"/>
  </cols>
  <sheetData>
    <row r="1" spans="1:12" x14ac:dyDescent="0.3">
      <c r="A1" s="136" t="s">
        <v>196</v>
      </c>
      <c r="B1" s="136"/>
      <c r="C1" s="136"/>
      <c r="D1" s="136"/>
      <c r="E1" s="136"/>
      <c r="F1" s="136"/>
      <c r="G1" s="136"/>
      <c r="H1" s="136"/>
      <c r="I1" s="136"/>
      <c r="J1" s="136"/>
      <c r="K1" s="136"/>
      <c r="L1" s="136"/>
    </row>
    <row r="2" spans="1:12" ht="15" thickBot="1" x14ac:dyDescent="0.35">
      <c r="A2" s="8" t="s">
        <v>197</v>
      </c>
      <c r="B2" s="9"/>
      <c r="C2" s="9"/>
      <c r="D2" s="9"/>
      <c r="E2" s="9"/>
      <c r="F2" s="9"/>
      <c r="G2" s="9"/>
      <c r="H2" s="9"/>
      <c r="I2" s="9"/>
      <c r="J2" s="9"/>
      <c r="K2" s="9"/>
      <c r="L2" s="9"/>
    </row>
    <row r="3" spans="1:12" ht="15" thickBot="1" x14ac:dyDescent="0.35">
      <c r="A3" s="10" t="s">
        <v>198</v>
      </c>
      <c r="B3" s="9"/>
      <c r="C3" s="9"/>
      <c r="D3" s="9"/>
      <c r="E3" s="9"/>
      <c r="F3" s="9"/>
      <c r="G3" s="9"/>
      <c r="H3" s="9"/>
      <c r="I3" s="9"/>
      <c r="J3" s="9"/>
      <c r="K3" s="9"/>
      <c r="L3" s="9"/>
    </row>
    <row r="4" spans="1:12" ht="15" thickBot="1" x14ac:dyDescent="0.35">
      <c r="A4" s="11" t="s">
        <v>199</v>
      </c>
      <c r="B4" s="9"/>
      <c r="C4" s="9"/>
      <c r="D4" s="9"/>
      <c r="E4" s="9"/>
      <c r="F4" s="9"/>
      <c r="G4" s="9"/>
      <c r="H4" s="9"/>
      <c r="I4" s="9"/>
      <c r="J4" s="9"/>
      <c r="K4" s="9"/>
      <c r="L4" s="9"/>
    </row>
    <row r="5" spans="1:12" ht="15" thickBot="1" x14ac:dyDescent="0.35">
      <c r="A5" s="11" t="s">
        <v>200</v>
      </c>
      <c r="B5" s="9"/>
      <c r="C5" s="9"/>
      <c r="D5" s="9"/>
      <c r="E5" s="9"/>
      <c r="F5" s="9"/>
      <c r="G5" s="9"/>
      <c r="H5" s="9"/>
      <c r="I5" s="9"/>
      <c r="J5" s="9"/>
      <c r="K5" s="9"/>
      <c r="L5" s="9"/>
    </row>
    <row r="6" spans="1:12" ht="15" thickBot="1" x14ac:dyDescent="0.35">
      <c r="A6" s="11" t="s">
        <v>201</v>
      </c>
      <c r="B6" s="9"/>
      <c r="C6" s="9"/>
      <c r="D6" s="9"/>
      <c r="E6" s="9"/>
      <c r="F6" s="9"/>
      <c r="G6" s="9"/>
      <c r="H6" s="9"/>
      <c r="I6" s="9"/>
      <c r="J6" s="9"/>
      <c r="K6" s="9"/>
      <c r="L6" s="9"/>
    </row>
    <row r="7" spans="1:12" ht="15" thickBot="1" x14ac:dyDescent="0.35">
      <c r="A7" s="11" t="s">
        <v>202</v>
      </c>
      <c r="B7" s="9"/>
      <c r="C7" s="9"/>
      <c r="D7" s="9"/>
      <c r="E7" s="9"/>
      <c r="F7" s="9"/>
      <c r="G7" s="9"/>
      <c r="H7" s="9"/>
      <c r="I7" s="9"/>
      <c r="J7" s="9"/>
      <c r="K7" s="9"/>
      <c r="L7" s="9"/>
    </row>
    <row r="8" spans="1:12" x14ac:dyDescent="0.3">
      <c r="A8" s="12" t="s">
        <v>203</v>
      </c>
      <c r="B8" s="9"/>
      <c r="C8" s="9"/>
      <c r="D8" s="9"/>
      <c r="E8" s="9"/>
      <c r="F8" s="9"/>
      <c r="G8" s="9"/>
      <c r="H8" s="9"/>
      <c r="I8" s="9"/>
      <c r="J8" s="9"/>
      <c r="K8" s="9"/>
      <c r="L8" s="9"/>
    </row>
    <row r="9" spans="1:12" x14ac:dyDescent="0.3">
      <c r="A9" s="9"/>
      <c r="B9" s="9"/>
      <c r="C9" s="9"/>
      <c r="D9" s="9"/>
      <c r="E9" s="9"/>
      <c r="F9" s="9"/>
      <c r="G9" s="9"/>
      <c r="H9" s="9"/>
      <c r="I9" s="9"/>
      <c r="J9" s="9"/>
      <c r="K9" s="9"/>
      <c r="L9" s="9"/>
    </row>
    <row r="10" spans="1:12" x14ac:dyDescent="0.3">
      <c r="A10" s="13" t="s">
        <v>204</v>
      </c>
      <c r="B10" s="9"/>
      <c r="C10" s="9"/>
      <c r="D10" s="9"/>
      <c r="E10" s="9"/>
      <c r="F10" s="9"/>
      <c r="G10" s="9"/>
      <c r="H10" s="9"/>
      <c r="I10" s="9"/>
      <c r="J10" s="9"/>
      <c r="K10" s="9"/>
      <c r="L10" s="9"/>
    </row>
    <row r="11" spans="1:12" x14ac:dyDescent="0.3">
      <c r="A11" s="9"/>
      <c r="B11" s="9"/>
      <c r="C11" s="9"/>
      <c r="D11" s="9"/>
      <c r="E11" s="9"/>
      <c r="F11" s="9"/>
      <c r="G11" s="9"/>
      <c r="H11" s="9"/>
      <c r="I11" s="9"/>
      <c r="J11" s="9"/>
      <c r="K11" s="9"/>
      <c r="L11" s="9"/>
    </row>
    <row r="12" spans="1:12" x14ac:dyDescent="0.3">
      <c r="A12" s="56" t="s">
        <v>205</v>
      </c>
      <c r="B12" s="114" t="s">
        <v>206</v>
      </c>
      <c r="C12" s="114"/>
      <c r="D12" s="114"/>
      <c r="E12" s="114"/>
      <c r="F12" s="114"/>
      <c r="G12" s="114"/>
      <c r="H12" s="114"/>
      <c r="I12" s="114"/>
      <c r="J12" s="114"/>
      <c r="K12" s="114"/>
      <c r="L12" s="114"/>
    </row>
    <row r="13" spans="1:12" x14ac:dyDescent="0.3">
      <c r="A13" s="114" t="s">
        <v>1</v>
      </c>
      <c r="B13" s="114" t="s">
        <v>207</v>
      </c>
      <c r="C13" s="114"/>
      <c r="D13" s="114"/>
      <c r="E13" s="114"/>
      <c r="F13" s="114"/>
      <c r="G13" s="114"/>
      <c r="H13" s="56" t="s">
        <v>208</v>
      </c>
      <c r="I13" s="114" t="s">
        <v>210</v>
      </c>
      <c r="J13" s="114" t="s">
        <v>211</v>
      </c>
      <c r="K13" s="114" t="s">
        <v>212</v>
      </c>
      <c r="L13" s="114" t="s">
        <v>8</v>
      </c>
    </row>
    <row r="14" spans="1:12" x14ac:dyDescent="0.3">
      <c r="A14" s="114"/>
      <c r="B14" s="114"/>
      <c r="C14" s="114"/>
      <c r="D14" s="114"/>
      <c r="E14" s="114"/>
      <c r="F14" s="114"/>
      <c r="G14" s="114"/>
      <c r="H14" s="56" t="s">
        <v>209</v>
      </c>
      <c r="I14" s="114"/>
      <c r="J14" s="114"/>
      <c r="K14" s="114"/>
      <c r="L14" s="114"/>
    </row>
    <row r="15" spans="1:12" ht="35.4" customHeight="1" x14ac:dyDescent="0.3">
      <c r="A15" s="16">
        <v>1</v>
      </c>
      <c r="B15" s="115" t="s">
        <v>213</v>
      </c>
      <c r="C15" s="115"/>
      <c r="D15" s="115"/>
      <c r="E15" s="115"/>
      <c r="F15" s="115"/>
      <c r="G15" s="115"/>
      <c r="H15" s="17"/>
      <c r="I15" s="17"/>
      <c r="J15" s="16">
        <v>18</v>
      </c>
      <c r="K15" s="17"/>
      <c r="L15" s="17"/>
    </row>
    <row r="16" spans="1:12" ht="35.4" customHeight="1" x14ac:dyDescent="0.3">
      <c r="A16" s="53" t="s">
        <v>214</v>
      </c>
      <c r="B16" s="113" t="s">
        <v>215</v>
      </c>
      <c r="C16" s="113"/>
      <c r="D16" s="113"/>
      <c r="E16" s="113"/>
      <c r="F16" s="113"/>
      <c r="G16" s="113"/>
      <c r="H16" s="53"/>
      <c r="I16" s="53"/>
      <c r="J16" s="53">
        <v>2</v>
      </c>
      <c r="K16" s="53"/>
      <c r="L16" s="53"/>
    </row>
    <row r="17" spans="1:12" ht="35.4" customHeight="1" x14ac:dyDescent="0.3">
      <c r="A17" s="51" t="s">
        <v>216</v>
      </c>
      <c r="B17" s="116" t="s">
        <v>217</v>
      </c>
      <c r="C17" s="116"/>
      <c r="D17" s="116"/>
      <c r="E17" s="116"/>
      <c r="F17" s="116"/>
      <c r="G17" s="116"/>
      <c r="H17" s="51"/>
      <c r="I17" s="51"/>
      <c r="J17" s="51">
        <v>2</v>
      </c>
      <c r="K17" s="51"/>
      <c r="L17" s="51"/>
    </row>
    <row r="18" spans="1:12" ht="35.4" customHeight="1" x14ac:dyDescent="0.3">
      <c r="A18" s="53" t="s">
        <v>218</v>
      </c>
      <c r="B18" s="113" t="s">
        <v>219</v>
      </c>
      <c r="C18" s="113"/>
      <c r="D18" s="113"/>
      <c r="E18" s="113"/>
      <c r="F18" s="113"/>
      <c r="G18" s="113"/>
      <c r="H18" s="53"/>
      <c r="I18" s="53"/>
      <c r="J18" s="53">
        <v>2</v>
      </c>
      <c r="K18" s="53"/>
      <c r="L18" s="53"/>
    </row>
    <row r="19" spans="1:12" ht="35.4" customHeight="1" x14ac:dyDescent="0.3">
      <c r="A19" s="51" t="s">
        <v>220</v>
      </c>
      <c r="B19" s="116" t="s">
        <v>221</v>
      </c>
      <c r="C19" s="116"/>
      <c r="D19" s="116"/>
      <c r="E19" s="116"/>
      <c r="F19" s="116"/>
      <c r="G19" s="116"/>
      <c r="H19" s="51"/>
      <c r="I19" s="51"/>
      <c r="J19" s="51">
        <v>2</v>
      </c>
      <c r="K19" s="51"/>
      <c r="L19" s="51"/>
    </row>
    <row r="20" spans="1:12" ht="35.4" customHeight="1" x14ac:dyDescent="0.3">
      <c r="A20" s="53" t="s">
        <v>222</v>
      </c>
      <c r="B20" s="113" t="s">
        <v>223</v>
      </c>
      <c r="C20" s="113"/>
      <c r="D20" s="113"/>
      <c r="E20" s="113"/>
      <c r="F20" s="113"/>
      <c r="G20" s="113"/>
      <c r="H20" s="53"/>
      <c r="I20" s="53"/>
      <c r="J20" s="53">
        <v>2</v>
      </c>
      <c r="K20" s="53"/>
      <c r="L20" s="53"/>
    </row>
    <row r="21" spans="1:12" ht="35.4" customHeight="1" x14ac:dyDescent="0.3">
      <c r="A21" s="51" t="s">
        <v>224</v>
      </c>
      <c r="B21" s="116" t="s">
        <v>225</v>
      </c>
      <c r="C21" s="116"/>
      <c r="D21" s="116"/>
      <c r="E21" s="116"/>
      <c r="F21" s="116"/>
      <c r="G21" s="116"/>
      <c r="H21" s="51"/>
      <c r="I21" s="51"/>
      <c r="J21" s="51">
        <v>2</v>
      </c>
      <c r="K21" s="51"/>
      <c r="L21" s="51"/>
    </row>
    <row r="22" spans="1:12" ht="35.4" customHeight="1" x14ac:dyDescent="0.3">
      <c r="A22" s="53" t="s">
        <v>226</v>
      </c>
      <c r="B22" s="113" t="s">
        <v>227</v>
      </c>
      <c r="C22" s="113"/>
      <c r="D22" s="113"/>
      <c r="E22" s="113"/>
      <c r="F22" s="113"/>
      <c r="G22" s="113"/>
      <c r="H22" s="53"/>
      <c r="I22" s="53"/>
      <c r="J22" s="53">
        <v>2</v>
      </c>
      <c r="K22" s="53"/>
      <c r="L22" s="53"/>
    </row>
    <row r="23" spans="1:12" ht="35.4" customHeight="1" x14ac:dyDescent="0.3">
      <c r="A23" s="51" t="s">
        <v>228</v>
      </c>
      <c r="B23" s="116" t="s">
        <v>229</v>
      </c>
      <c r="C23" s="116"/>
      <c r="D23" s="116"/>
      <c r="E23" s="116"/>
      <c r="F23" s="116"/>
      <c r="G23" s="116"/>
      <c r="H23" s="51"/>
      <c r="I23" s="51"/>
      <c r="J23" s="51">
        <v>2</v>
      </c>
      <c r="K23" s="51"/>
      <c r="L23" s="51"/>
    </row>
    <row r="24" spans="1:12" ht="35.4" customHeight="1" x14ac:dyDescent="0.3">
      <c r="A24" s="53" t="s">
        <v>230</v>
      </c>
      <c r="B24" s="113" t="s">
        <v>231</v>
      </c>
      <c r="C24" s="113"/>
      <c r="D24" s="113"/>
      <c r="E24" s="113"/>
      <c r="F24" s="113"/>
      <c r="G24" s="113"/>
      <c r="H24" s="53"/>
      <c r="I24" s="53"/>
      <c r="J24" s="53">
        <v>2</v>
      </c>
      <c r="K24" s="53"/>
      <c r="L24" s="53"/>
    </row>
    <row r="25" spans="1:12" ht="35.4" customHeight="1" x14ac:dyDescent="0.3">
      <c r="A25" s="16">
        <v>2</v>
      </c>
      <c r="B25" s="115" t="s">
        <v>232</v>
      </c>
      <c r="C25" s="115"/>
      <c r="D25" s="115"/>
      <c r="E25" s="115"/>
      <c r="F25" s="115"/>
      <c r="G25" s="115"/>
      <c r="H25" s="17"/>
      <c r="I25" s="17"/>
      <c r="J25" s="16">
        <v>4</v>
      </c>
      <c r="K25" s="17"/>
      <c r="L25" s="17"/>
    </row>
    <row r="26" spans="1:12" ht="35.4" customHeight="1" x14ac:dyDescent="0.3">
      <c r="A26" s="51" t="s">
        <v>233</v>
      </c>
      <c r="B26" s="116" t="s">
        <v>234</v>
      </c>
      <c r="C26" s="116"/>
      <c r="D26" s="116"/>
      <c r="E26" s="116"/>
      <c r="F26" s="116"/>
      <c r="G26" s="116"/>
      <c r="H26" s="51"/>
      <c r="I26" s="51"/>
      <c r="J26" s="51">
        <v>1</v>
      </c>
      <c r="K26" s="51"/>
      <c r="L26" s="51"/>
    </row>
    <row r="27" spans="1:12" ht="35.4" customHeight="1" x14ac:dyDescent="0.3">
      <c r="A27" s="53" t="s">
        <v>235</v>
      </c>
      <c r="B27" s="113" t="s">
        <v>236</v>
      </c>
      <c r="C27" s="113"/>
      <c r="D27" s="113"/>
      <c r="E27" s="113"/>
      <c r="F27" s="113"/>
      <c r="G27" s="113"/>
      <c r="H27" s="53"/>
      <c r="I27" s="53"/>
      <c r="J27" s="53">
        <v>1</v>
      </c>
      <c r="K27" s="53"/>
      <c r="L27" s="53"/>
    </row>
    <row r="28" spans="1:12" ht="35.4" customHeight="1" x14ac:dyDescent="0.3">
      <c r="A28" s="51" t="s">
        <v>237</v>
      </c>
      <c r="B28" s="116" t="s">
        <v>238</v>
      </c>
      <c r="C28" s="116"/>
      <c r="D28" s="116"/>
      <c r="E28" s="116"/>
      <c r="F28" s="116"/>
      <c r="G28" s="116"/>
      <c r="H28" s="51"/>
      <c r="I28" s="51"/>
      <c r="J28" s="51">
        <v>1</v>
      </c>
      <c r="K28" s="51"/>
      <c r="L28" s="51"/>
    </row>
    <row r="29" spans="1:12" ht="35.4" customHeight="1" x14ac:dyDescent="0.3">
      <c r="A29" s="53" t="s">
        <v>239</v>
      </c>
      <c r="B29" s="113" t="s">
        <v>240</v>
      </c>
      <c r="C29" s="113"/>
      <c r="D29" s="113"/>
      <c r="E29" s="113"/>
      <c r="F29" s="113"/>
      <c r="G29" s="113"/>
      <c r="H29" s="53"/>
      <c r="I29" s="53"/>
      <c r="J29" s="53">
        <v>1</v>
      </c>
      <c r="K29" s="53"/>
      <c r="L29" s="53"/>
    </row>
    <row r="30" spans="1:12" ht="35.4" customHeight="1" x14ac:dyDescent="0.3">
      <c r="A30" s="17"/>
      <c r="B30" s="115" t="s">
        <v>241</v>
      </c>
      <c r="C30" s="115"/>
      <c r="D30" s="115"/>
      <c r="E30" s="115"/>
      <c r="F30" s="115"/>
      <c r="G30" s="115"/>
      <c r="H30" s="17"/>
      <c r="I30" s="17"/>
      <c r="J30" s="16">
        <v>8</v>
      </c>
      <c r="K30" s="17"/>
      <c r="L30" s="17"/>
    </row>
    <row r="31" spans="1:12" ht="35.4" customHeight="1" x14ac:dyDescent="0.3">
      <c r="A31" s="51" t="s">
        <v>242</v>
      </c>
      <c r="B31" s="116" t="s">
        <v>243</v>
      </c>
      <c r="C31" s="116"/>
      <c r="D31" s="116"/>
      <c r="E31" s="116"/>
      <c r="F31" s="116"/>
      <c r="G31" s="116"/>
      <c r="H31" s="51"/>
      <c r="I31" s="51"/>
      <c r="J31" s="51">
        <v>2</v>
      </c>
      <c r="K31" s="51"/>
      <c r="L31" s="51"/>
    </row>
    <row r="32" spans="1:12" ht="35.4" customHeight="1" x14ac:dyDescent="0.3">
      <c r="A32" s="53" t="s">
        <v>244</v>
      </c>
      <c r="B32" s="113" t="s">
        <v>245</v>
      </c>
      <c r="C32" s="113"/>
      <c r="D32" s="113"/>
      <c r="E32" s="113"/>
      <c r="F32" s="113"/>
      <c r="G32" s="113"/>
      <c r="H32" s="53"/>
      <c r="I32" s="53"/>
      <c r="J32" s="53">
        <v>2</v>
      </c>
      <c r="K32" s="53"/>
      <c r="L32" s="53"/>
    </row>
    <row r="33" spans="1:12" ht="35.4" customHeight="1" x14ac:dyDescent="0.3">
      <c r="A33" s="51" t="s">
        <v>246</v>
      </c>
      <c r="B33" s="116" t="s">
        <v>247</v>
      </c>
      <c r="C33" s="116"/>
      <c r="D33" s="116"/>
      <c r="E33" s="116"/>
      <c r="F33" s="116"/>
      <c r="G33" s="116"/>
      <c r="H33" s="51"/>
      <c r="I33" s="51"/>
      <c r="J33" s="51">
        <v>2</v>
      </c>
      <c r="K33" s="51"/>
      <c r="L33" s="51"/>
    </row>
    <row r="34" spans="1:12" ht="35.4" customHeight="1" x14ac:dyDescent="0.3">
      <c r="A34" s="53" t="s">
        <v>248</v>
      </c>
      <c r="B34" s="113" t="s">
        <v>249</v>
      </c>
      <c r="C34" s="113"/>
      <c r="D34" s="113"/>
      <c r="E34" s="113"/>
      <c r="F34" s="113"/>
      <c r="G34" s="113"/>
      <c r="H34" s="53"/>
      <c r="I34" s="53"/>
      <c r="J34" s="53">
        <v>2</v>
      </c>
      <c r="K34" s="53"/>
      <c r="L34" s="53"/>
    </row>
    <row r="35" spans="1:12" x14ac:dyDescent="0.3">
      <c r="A35" s="127" t="s">
        <v>250</v>
      </c>
      <c r="B35" s="127"/>
      <c r="C35" s="127"/>
      <c r="D35" s="127"/>
      <c r="E35" s="127"/>
      <c r="F35" s="127"/>
      <c r="G35" s="127"/>
      <c r="H35" s="127"/>
      <c r="I35" s="127"/>
      <c r="J35" s="49">
        <v>30</v>
      </c>
      <c r="K35" s="20"/>
      <c r="L35" s="20"/>
    </row>
    <row r="36" spans="1:12" x14ac:dyDescent="0.3">
      <c r="A36" s="56" t="s">
        <v>251</v>
      </c>
      <c r="B36" s="114" t="s">
        <v>252</v>
      </c>
      <c r="C36" s="114"/>
      <c r="D36" s="114"/>
      <c r="E36" s="114"/>
      <c r="F36" s="114"/>
      <c r="G36" s="114"/>
      <c r="H36" s="114"/>
      <c r="I36" s="114"/>
      <c r="J36" s="114"/>
      <c r="K36" s="114"/>
      <c r="L36" s="114"/>
    </row>
    <row r="37" spans="1:12" x14ac:dyDescent="0.3">
      <c r="A37" s="114" t="s">
        <v>1</v>
      </c>
      <c r="B37" s="130" t="s">
        <v>207</v>
      </c>
      <c r="C37" s="131"/>
      <c r="D37" s="131"/>
      <c r="E37" s="131"/>
      <c r="F37" s="132"/>
      <c r="G37" s="114" t="s">
        <v>253</v>
      </c>
      <c r="H37" s="114" t="s">
        <v>254</v>
      </c>
      <c r="I37" s="27" t="s">
        <v>255</v>
      </c>
      <c r="J37" s="137" t="s">
        <v>211</v>
      </c>
      <c r="K37" s="56" t="s">
        <v>257</v>
      </c>
      <c r="L37" s="114" t="s">
        <v>8</v>
      </c>
    </row>
    <row r="38" spans="1:12" ht="57.6" x14ac:dyDescent="0.3">
      <c r="A38" s="114"/>
      <c r="B38" s="133"/>
      <c r="C38" s="134"/>
      <c r="D38" s="134"/>
      <c r="E38" s="134"/>
      <c r="F38" s="135"/>
      <c r="G38" s="114"/>
      <c r="H38" s="114"/>
      <c r="I38" s="27" t="s">
        <v>256</v>
      </c>
      <c r="J38" s="138"/>
      <c r="K38" s="29" t="s">
        <v>258</v>
      </c>
      <c r="L38" s="114"/>
    </row>
    <row r="39" spans="1:12" x14ac:dyDescent="0.3">
      <c r="A39" s="122">
        <v>1</v>
      </c>
      <c r="B39" s="54" t="s">
        <v>259</v>
      </c>
      <c r="C39" s="54"/>
      <c r="D39" s="54"/>
      <c r="E39" s="54"/>
      <c r="F39" s="54"/>
      <c r="G39" s="28"/>
      <c r="H39" s="28"/>
      <c r="I39" s="28"/>
      <c r="J39" s="123">
        <v>15</v>
      </c>
      <c r="K39" s="122"/>
      <c r="L39" s="28"/>
    </row>
    <row r="40" spans="1:12" x14ac:dyDescent="0.3">
      <c r="A40" s="122"/>
      <c r="B40" s="124" t="s">
        <v>260</v>
      </c>
      <c r="C40" s="125"/>
      <c r="D40" s="125"/>
      <c r="E40" s="125"/>
      <c r="F40" s="126"/>
      <c r="G40" s="28"/>
      <c r="H40" s="28"/>
      <c r="I40" s="28"/>
      <c r="J40" s="123"/>
      <c r="K40" s="122"/>
      <c r="L40" s="28"/>
    </row>
    <row r="41" spans="1:12" x14ac:dyDescent="0.3">
      <c r="A41" s="122"/>
      <c r="B41" s="124" t="s">
        <v>261</v>
      </c>
      <c r="C41" s="125"/>
      <c r="D41" s="125"/>
      <c r="E41" s="125"/>
      <c r="F41" s="126"/>
      <c r="G41" s="28"/>
      <c r="H41" s="28"/>
      <c r="I41" s="28"/>
      <c r="J41" s="123"/>
      <c r="K41" s="122"/>
      <c r="L41" s="28"/>
    </row>
    <row r="42" spans="1:12" x14ac:dyDescent="0.3">
      <c r="A42" s="122"/>
      <c r="B42" s="124" t="s">
        <v>262</v>
      </c>
      <c r="C42" s="125"/>
      <c r="D42" s="125"/>
      <c r="E42" s="125"/>
      <c r="F42" s="126"/>
      <c r="G42" s="28"/>
      <c r="H42" s="28"/>
      <c r="I42" s="28"/>
      <c r="J42" s="123"/>
      <c r="K42" s="122"/>
      <c r="L42" s="28"/>
    </row>
    <row r="43" spans="1:12" x14ac:dyDescent="0.3">
      <c r="A43" s="122"/>
      <c r="B43" s="124" t="s">
        <v>263</v>
      </c>
      <c r="C43" s="125"/>
      <c r="D43" s="125"/>
      <c r="E43" s="125"/>
      <c r="F43" s="126"/>
      <c r="G43" s="28"/>
      <c r="H43" s="28"/>
      <c r="I43" s="28"/>
      <c r="J43" s="123"/>
      <c r="K43" s="122"/>
      <c r="L43" s="28"/>
    </row>
    <row r="44" spans="1:12" x14ac:dyDescent="0.3">
      <c r="A44" s="122"/>
      <c r="B44" s="124" t="s">
        <v>264</v>
      </c>
      <c r="C44" s="125"/>
      <c r="D44" s="125"/>
      <c r="E44" s="125"/>
      <c r="F44" s="126"/>
      <c r="G44" s="28"/>
      <c r="H44" s="28"/>
      <c r="I44" s="28"/>
      <c r="J44" s="123"/>
      <c r="K44" s="122"/>
      <c r="L44" s="28"/>
    </row>
    <row r="45" spans="1:12" x14ac:dyDescent="0.3">
      <c r="A45" s="122"/>
      <c r="B45" s="124" t="s">
        <v>265</v>
      </c>
      <c r="C45" s="125"/>
      <c r="D45" s="125"/>
      <c r="E45" s="125"/>
      <c r="F45" s="126"/>
      <c r="G45" s="28"/>
      <c r="H45" s="28"/>
      <c r="I45" s="28"/>
      <c r="J45" s="123"/>
      <c r="K45" s="122"/>
      <c r="L45" s="28"/>
    </row>
    <row r="46" spans="1:12" x14ac:dyDescent="0.3">
      <c r="A46" s="122"/>
      <c r="B46" s="124" t="s">
        <v>266</v>
      </c>
      <c r="C46" s="125"/>
      <c r="D46" s="125"/>
      <c r="E46" s="125"/>
      <c r="F46" s="126"/>
      <c r="G46" s="28"/>
      <c r="H46" s="28"/>
      <c r="I46" s="28"/>
      <c r="J46" s="123"/>
      <c r="K46" s="122"/>
      <c r="L46" s="28"/>
    </row>
    <row r="47" spans="1:12" x14ac:dyDescent="0.3">
      <c r="A47" s="122"/>
      <c r="B47" s="124" t="s">
        <v>267</v>
      </c>
      <c r="C47" s="125"/>
      <c r="D47" s="125"/>
      <c r="E47" s="125"/>
      <c r="F47" s="126"/>
      <c r="G47" s="28"/>
      <c r="H47" s="28"/>
      <c r="I47" s="28"/>
      <c r="J47" s="123"/>
      <c r="K47" s="122"/>
      <c r="L47" s="28"/>
    </row>
    <row r="48" spans="1:12" x14ac:dyDescent="0.3">
      <c r="A48" s="118">
        <v>2</v>
      </c>
      <c r="B48" s="52" t="s">
        <v>268</v>
      </c>
      <c r="C48" s="52"/>
      <c r="D48" s="52"/>
      <c r="E48" s="52"/>
      <c r="F48" s="52"/>
      <c r="G48" s="5"/>
      <c r="H48" s="5"/>
      <c r="I48" s="5"/>
      <c r="J48" s="117">
        <v>10</v>
      </c>
      <c r="K48" s="118"/>
      <c r="L48" s="5"/>
    </row>
    <row r="49" spans="1:12" x14ac:dyDescent="0.3">
      <c r="A49" s="118"/>
      <c r="B49" s="119" t="s">
        <v>269</v>
      </c>
      <c r="C49" s="120"/>
      <c r="D49" s="120"/>
      <c r="E49" s="120"/>
      <c r="F49" s="121"/>
      <c r="G49" s="5"/>
      <c r="H49" s="5"/>
      <c r="I49" s="5"/>
      <c r="J49" s="117"/>
      <c r="K49" s="118"/>
      <c r="L49" s="5"/>
    </row>
    <row r="50" spans="1:12" x14ac:dyDescent="0.3">
      <c r="A50" s="118"/>
      <c r="B50" s="119" t="s">
        <v>270</v>
      </c>
      <c r="C50" s="120"/>
      <c r="D50" s="120"/>
      <c r="E50" s="120"/>
      <c r="F50" s="121"/>
      <c r="G50" s="5"/>
      <c r="H50" s="5"/>
      <c r="I50" s="5"/>
      <c r="J50" s="117"/>
      <c r="K50" s="118"/>
      <c r="L50" s="5"/>
    </row>
    <row r="51" spans="1:12" x14ac:dyDescent="0.3">
      <c r="A51" s="118"/>
      <c r="B51" s="119" t="s">
        <v>271</v>
      </c>
      <c r="C51" s="120"/>
      <c r="D51" s="120"/>
      <c r="E51" s="120"/>
      <c r="F51" s="121"/>
      <c r="G51" s="5"/>
      <c r="H51" s="5"/>
      <c r="I51" s="5"/>
      <c r="J51" s="117"/>
      <c r="K51" s="118"/>
      <c r="L51" s="5"/>
    </row>
    <row r="52" spans="1:12" x14ac:dyDescent="0.3">
      <c r="A52" s="118"/>
      <c r="B52" s="119" t="s">
        <v>272</v>
      </c>
      <c r="C52" s="120"/>
      <c r="D52" s="120"/>
      <c r="E52" s="120"/>
      <c r="F52" s="121"/>
      <c r="G52" s="5"/>
      <c r="H52" s="5"/>
      <c r="I52" s="5"/>
      <c r="J52" s="117"/>
      <c r="K52" s="118"/>
      <c r="L52" s="5"/>
    </row>
    <row r="53" spans="1:12" x14ac:dyDescent="0.3">
      <c r="A53" s="118"/>
      <c r="B53" s="119" t="s">
        <v>273</v>
      </c>
      <c r="C53" s="120"/>
      <c r="D53" s="120"/>
      <c r="E53" s="120"/>
      <c r="F53" s="121"/>
      <c r="G53" s="5"/>
      <c r="H53" s="5"/>
      <c r="I53" s="5"/>
      <c r="J53" s="117"/>
      <c r="K53" s="118"/>
      <c r="L53" s="5"/>
    </row>
    <row r="54" spans="1:12" x14ac:dyDescent="0.3">
      <c r="A54" s="118"/>
      <c r="B54" s="119" t="s">
        <v>274</v>
      </c>
      <c r="C54" s="120"/>
      <c r="D54" s="120"/>
      <c r="E54" s="120"/>
      <c r="F54" s="121"/>
      <c r="G54" s="5"/>
      <c r="H54" s="5"/>
      <c r="I54" s="5"/>
      <c r="J54" s="117"/>
      <c r="K54" s="118"/>
      <c r="L54" s="5"/>
    </row>
    <row r="55" spans="1:12" x14ac:dyDescent="0.3">
      <c r="A55" s="118"/>
      <c r="B55" s="119" t="s">
        <v>275</v>
      </c>
      <c r="C55" s="120"/>
      <c r="D55" s="120"/>
      <c r="E55" s="120"/>
      <c r="F55" s="121"/>
      <c r="G55" s="5"/>
      <c r="H55" s="5"/>
      <c r="I55" s="5"/>
      <c r="J55" s="117"/>
      <c r="K55" s="118"/>
      <c r="L55" s="5"/>
    </row>
    <row r="56" spans="1:12" x14ac:dyDescent="0.3">
      <c r="A56" s="118"/>
      <c r="B56" s="119" t="s">
        <v>276</v>
      </c>
      <c r="C56" s="120"/>
      <c r="D56" s="120"/>
      <c r="E56" s="120"/>
      <c r="F56" s="121"/>
      <c r="G56" s="5"/>
      <c r="H56" s="5"/>
      <c r="I56" s="5"/>
      <c r="J56" s="117"/>
      <c r="K56" s="118"/>
      <c r="L56" s="5"/>
    </row>
    <row r="57" spans="1:12" x14ac:dyDescent="0.3">
      <c r="A57" s="122">
        <v>3</v>
      </c>
      <c r="B57" s="54" t="s">
        <v>277</v>
      </c>
      <c r="C57" s="54"/>
      <c r="D57" s="54"/>
      <c r="E57" s="54"/>
      <c r="F57" s="54"/>
      <c r="G57" s="28"/>
      <c r="H57" s="28"/>
      <c r="I57" s="28"/>
      <c r="J57" s="123">
        <v>10</v>
      </c>
      <c r="K57" s="122"/>
      <c r="L57" s="28"/>
    </row>
    <row r="58" spans="1:12" x14ac:dyDescent="0.3">
      <c r="A58" s="122"/>
      <c r="B58" s="124" t="s">
        <v>278</v>
      </c>
      <c r="C58" s="125"/>
      <c r="D58" s="125"/>
      <c r="E58" s="125"/>
      <c r="F58" s="126"/>
      <c r="G58" s="28"/>
      <c r="H58" s="28"/>
      <c r="I58" s="28"/>
      <c r="J58" s="123"/>
      <c r="K58" s="122"/>
      <c r="L58" s="28"/>
    </row>
    <row r="59" spans="1:12" x14ac:dyDescent="0.3">
      <c r="A59" s="122"/>
      <c r="B59" s="124" t="s">
        <v>279</v>
      </c>
      <c r="C59" s="125"/>
      <c r="D59" s="125"/>
      <c r="E59" s="125"/>
      <c r="F59" s="126"/>
      <c r="G59" s="28"/>
      <c r="H59" s="28"/>
      <c r="I59" s="28"/>
      <c r="J59" s="123"/>
      <c r="K59" s="122"/>
      <c r="L59" s="28"/>
    </row>
    <row r="60" spans="1:12" x14ac:dyDescent="0.3">
      <c r="A60" s="122"/>
      <c r="B60" s="124" t="s">
        <v>280</v>
      </c>
      <c r="C60" s="125"/>
      <c r="D60" s="125"/>
      <c r="E60" s="125"/>
      <c r="F60" s="126"/>
      <c r="G60" s="28"/>
      <c r="H60" s="28"/>
      <c r="I60" s="28"/>
      <c r="J60" s="123"/>
      <c r="K60" s="122"/>
      <c r="L60" s="28"/>
    </row>
    <row r="61" spans="1:12" x14ac:dyDescent="0.3">
      <c r="A61" s="122"/>
      <c r="B61" s="124" t="s">
        <v>267</v>
      </c>
      <c r="C61" s="125"/>
      <c r="D61" s="125"/>
      <c r="E61" s="125"/>
      <c r="F61" s="126"/>
      <c r="G61" s="28"/>
      <c r="H61" s="28"/>
      <c r="I61" s="28"/>
      <c r="J61" s="123"/>
      <c r="K61" s="122"/>
      <c r="L61" s="28"/>
    </row>
    <row r="62" spans="1:12" x14ac:dyDescent="0.3">
      <c r="A62" s="118">
        <v>4</v>
      </c>
      <c r="B62" s="52" t="s">
        <v>281</v>
      </c>
      <c r="C62" s="52"/>
      <c r="D62" s="52"/>
      <c r="E62" s="52"/>
      <c r="F62" s="52"/>
      <c r="G62" s="5"/>
      <c r="H62" s="5"/>
      <c r="I62" s="5"/>
      <c r="J62" s="117">
        <v>15</v>
      </c>
      <c r="K62" s="118"/>
      <c r="L62" s="5"/>
    </row>
    <row r="63" spans="1:12" x14ac:dyDescent="0.3">
      <c r="A63" s="118"/>
      <c r="B63" s="119" t="s">
        <v>282</v>
      </c>
      <c r="C63" s="120"/>
      <c r="D63" s="120"/>
      <c r="E63" s="120"/>
      <c r="F63" s="121"/>
      <c r="G63" s="5"/>
      <c r="H63" s="5"/>
      <c r="I63" s="5"/>
      <c r="J63" s="117"/>
      <c r="K63" s="118"/>
      <c r="L63" s="5"/>
    </row>
    <row r="64" spans="1:12" x14ac:dyDescent="0.3">
      <c r="A64" s="118"/>
      <c r="B64" s="119" t="s">
        <v>283</v>
      </c>
      <c r="C64" s="120"/>
      <c r="D64" s="120"/>
      <c r="E64" s="120"/>
      <c r="F64" s="121"/>
      <c r="G64" s="5"/>
      <c r="H64" s="5"/>
      <c r="I64" s="5"/>
      <c r="J64" s="117"/>
      <c r="K64" s="118"/>
      <c r="L64" s="5"/>
    </row>
    <row r="65" spans="1:12" x14ac:dyDescent="0.3">
      <c r="A65" s="118"/>
      <c r="B65" s="119" t="s">
        <v>284</v>
      </c>
      <c r="C65" s="120"/>
      <c r="D65" s="120"/>
      <c r="E65" s="120"/>
      <c r="F65" s="121"/>
      <c r="G65" s="5"/>
      <c r="H65" s="5"/>
      <c r="I65" s="5"/>
      <c r="J65" s="117"/>
      <c r="K65" s="118"/>
      <c r="L65" s="5"/>
    </row>
    <row r="66" spans="1:12" x14ac:dyDescent="0.3">
      <c r="A66" s="118"/>
      <c r="B66" s="119" t="s">
        <v>285</v>
      </c>
      <c r="C66" s="120"/>
      <c r="D66" s="120"/>
      <c r="E66" s="120"/>
      <c r="F66" s="121"/>
      <c r="G66" s="5"/>
      <c r="H66" s="5"/>
      <c r="I66" s="5"/>
      <c r="J66" s="117"/>
      <c r="K66" s="118"/>
      <c r="L66" s="5"/>
    </row>
    <row r="67" spans="1:12" x14ac:dyDescent="0.3">
      <c r="A67" s="118"/>
      <c r="B67" s="119" t="s">
        <v>267</v>
      </c>
      <c r="C67" s="120"/>
      <c r="D67" s="120"/>
      <c r="E67" s="120"/>
      <c r="F67" s="121"/>
      <c r="G67" s="5"/>
      <c r="H67" s="5"/>
      <c r="I67" s="5"/>
      <c r="J67" s="117"/>
      <c r="K67" s="118"/>
      <c r="L67" s="5"/>
    </row>
    <row r="68" spans="1:12" x14ac:dyDescent="0.3">
      <c r="A68" s="122">
        <v>5</v>
      </c>
      <c r="B68" s="54" t="s">
        <v>286</v>
      </c>
      <c r="C68" s="54"/>
      <c r="D68" s="54"/>
      <c r="E68" s="54"/>
      <c r="F68" s="54"/>
      <c r="G68" s="28"/>
      <c r="H68" s="28"/>
      <c r="I68" s="28"/>
      <c r="J68" s="123">
        <v>10</v>
      </c>
      <c r="K68" s="122"/>
      <c r="L68" s="28"/>
    </row>
    <row r="69" spans="1:12" x14ac:dyDescent="0.3">
      <c r="A69" s="122"/>
      <c r="B69" s="124" t="s">
        <v>287</v>
      </c>
      <c r="C69" s="125"/>
      <c r="D69" s="125"/>
      <c r="E69" s="125"/>
      <c r="F69" s="126"/>
      <c r="G69" s="28"/>
      <c r="H69" s="28"/>
      <c r="I69" s="28"/>
      <c r="J69" s="123"/>
      <c r="K69" s="122"/>
      <c r="L69" s="28"/>
    </row>
    <row r="70" spans="1:12" x14ac:dyDescent="0.3">
      <c r="A70" s="122"/>
      <c r="B70" s="124" t="s">
        <v>288</v>
      </c>
      <c r="C70" s="125"/>
      <c r="D70" s="125"/>
      <c r="E70" s="125"/>
      <c r="F70" s="126"/>
      <c r="G70" s="28"/>
      <c r="H70" s="28"/>
      <c r="I70" s="28"/>
      <c r="J70" s="123"/>
      <c r="K70" s="122"/>
      <c r="L70" s="28"/>
    </row>
    <row r="71" spans="1:12" x14ac:dyDescent="0.3">
      <c r="A71" s="122"/>
      <c r="B71" s="124" t="s">
        <v>289</v>
      </c>
      <c r="C71" s="125"/>
      <c r="D71" s="125"/>
      <c r="E71" s="125"/>
      <c r="F71" s="126"/>
      <c r="G71" s="28"/>
      <c r="H71" s="28"/>
      <c r="I71" s="28"/>
      <c r="J71" s="123"/>
      <c r="K71" s="122"/>
      <c r="L71" s="28"/>
    </row>
    <row r="72" spans="1:12" x14ac:dyDescent="0.3">
      <c r="A72" s="122"/>
      <c r="B72" s="124" t="s">
        <v>290</v>
      </c>
      <c r="C72" s="125"/>
      <c r="D72" s="125"/>
      <c r="E72" s="125"/>
      <c r="F72" s="126"/>
      <c r="G72" s="28"/>
      <c r="H72" s="28"/>
      <c r="I72" s="28"/>
      <c r="J72" s="123"/>
      <c r="K72" s="122"/>
      <c r="L72" s="28"/>
    </row>
    <row r="73" spans="1:12" x14ac:dyDescent="0.3">
      <c r="A73" s="122"/>
      <c r="B73" s="124" t="s">
        <v>291</v>
      </c>
      <c r="C73" s="125"/>
      <c r="D73" s="125"/>
      <c r="E73" s="125"/>
      <c r="F73" s="126"/>
      <c r="G73" s="28"/>
      <c r="H73" s="28"/>
      <c r="I73" s="28"/>
      <c r="J73" s="123"/>
      <c r="K73" s="122"/>
      <c r="L73" s="28"/>
    </row>
    <row r="74" spans="1:12" x14ac:dyDescent="0.3">
      <c r="A74" s="122"/>
      <c r="B74" s="124" t="s">
        <v>292</v>
      </c>
      <c r="C74" s="125"/>
      <c r="D74" s="125"/>
      <c r="E74" s="125"/>
      <c r="F74" s="126"/>
      <c r="G74" s="28"/>
      <c r="H74" s="28"/>
      <c r="I74" s="28"/>
      <c r="J74" s="123"/>
      <c r="K74" s="122"/>
      <c r="L74" s="28"/>
    </row>
    <row r="75" spans="1:12" x14ac:dyDescent="0.3">
      <c r="A75" s="122"/>
      <c r="B75" s="124" t="s">
        <v>293</v>
      </c>
      <c r="C75" s="125"/>
      <c r="D75" s="125"/>
      <c r="E75" s="125"/>
      <c r="F75" s="126"/>
      <c r="G75" s="28"/>
      <c r="H75" s="28"/>
      <c r="I75" s="28"/>
      <c r="J75" s="123"/>
      <c r="K75" s="122"/>
      <c r="L75" s="28"/>
    </row>
    <row r="76" spans="1:12" x14ac:dyDescent="0.3">
      <c r="A76" s="122"/>
      <c r="B76" s="124" t="s">
        <v>267</v>
      </c>
      <c r="C76" s="125"/>
      <c r="D76" s="125"/>
      <c r="E76" s="125"/>
      <c r="F76" s="126"/>
      <c r="G76" s="28"/>
      <c r="H76" s="28"/>
      <c r="I76" s="28"/>
      <c r="J76" s="123"/>
      <c r="K76" s="122"/>
      <c r="L76" s="28"/>
    </row>
    <row r="77" spans="1:12" x14ac:dyDescent="0.3">
      <c r="A77" s="118">
        <v>6</v>
      </c>
      <c r="B77" s="52" t="s">
        <v>294</v>
      </c>
      <c r="C77" s="52"/>
      <c r="D77" s="52"/>
      <c r="E77" s="52"/>
      <c r="F77" s="52"/>
      <c r="G77" s="5"/>
      <c r="H77" s="5"/>
      <c r="I77" s="5"/>
      <c r="J77" s="117">
        <v>10</v>
      </c>
      <c r="K77" s="118"/>
      <c r="L77" s="5"/>
    </row>
    <row r="78" spans="1:12" x14ac:dyDescent="0.3">
      <c r="A78" s="118"/>
      <c r="B78" s="119" t="s">
        <v>295</v>
      </c>
      <c r="C78" s="120"/>
      <c r="D78" s="120"/>
      <c r="E78" s="120"/>
      <c r="F78" s="121"/>
      <c r="G78" s="5"/>
      <c r="H78" s="5"/>
      <c r="I78" s="5"/>
      <c r="J78" s="117"/>
      <c r="K78" s="118"/>
      <c r="L78" s="5"/>
    </row>
    <row r="79" spans="1:12" x14ac:dyDescent="0.3">
      <c r="A79" s="118"/>
      <c r="B79" s="119" t="s">
        <v>296</v>
      </c>
      <c r="C79" s="120"/>
      <c r="D79" s="120"/>
      <c r="E79" s="120"/>
      <c r="F79" s="121"/>
      <c r="G79" s="5"/>
      <c r="H79" s="5"/>
      <c r="I79" s="5"/>
      <c r="J79" s="117"/>
      <c r="K79" s="118"/>
      <c r="L79" s="5"/>
    </row>
    <row r="80" spans="1:12" x14ac:dyDescent="0.3">
      <c r="A80" s="118"/>
      <c r="B80" s="119" t="s">
        <v>297</v>
      </c>
      <c r="C80" s="120"/>
      <c r="D80" s="120"/>
      <c r="E80" s="120"/>
      <c r="F80" s="121"/>
      <c r="G80" s="5"/>
      <c r="H80" s="5"/>
      <c r="I80" s="5"/>
      <c r="J80" s="117"/>
      <c r="K80" s="118"/>
      <c r="L80" s="5"/>
    </row>
    <row r="81" spans="1:12" x14ac:dyDescent="0.3">
      <c r="A81" s="118"/>
      <c r="B81" s="119" t="s">
        <v>298</v>
      </c>
      <c r="C81" s="120"/>
      <c r="D81" s="120"/>
      <c r="E81" s="120"/>
      <c r="F81" s="121"/>
      <c r="G81" s="5"/>
      <c r="H81" s="5"/>
      <c r="I81" s="5"/>
      <c r="J81" s="117"/>
      <c r="K81" s="118"/>
      <c r="L81" s="5"/>
    </row>
    <row r="82" spans="1:12" x14ac:dyDescent="0.3">
      <c r="A82" s="118"/>
      <c r="B82" s="119" t="s">
        <v>299</v>
      </c>
      <c r="C82" s="120"/>
      <c r="D82" s="120"/>
      <c r="E82" s="120"/>
      <c r="F82" s="121"/>
      <c r="G82" s="5"/>
      <c r="H82" s="5"/>
      <c r="I82" s="5"/>
      <c r="J82" s="117"/>
      <c r="K82" s="118"/>
      <c r="L82" s="5"/>
    </row>
    <row r="83" spans="1:12" ht="49.8" customHeight="1" x14ac:dyDescent="0.3">
      <c r="A83" s="118"/>
      <c r="B83" s="119" t="s">
        <v>300</v>
      </c>
      <c r="C83" s="120"/>
      <c r="D83" s="120"/>
      <c r="E83" s="120"/>
      <c r="F83" s="121"/>
      <c r="G83" s="5"/>
      <c r="H83" s="5"/>
      <c r="I83" s="5"/>
      <c r="J83" s="117"/>
      <c r="K83" s="118"/>
      <c r="L83" s="5"/>
    </row>
    <row r="84" spans="1:12" x14ac:dyDescent="0.3">
      <c r="A84" s="118"/>
      <c r="B84" s="119" t="s">
        <v>301</v>
      </c>
      <c r="C84" s="120"/>
      <c r="D84" s="120"/>
      <c r="E84" s="120"/>
      <c r="F84" s="121"/>
      <c r="G84" s="5"/>
      <c r="H84" s="5"/>
      <c r="I84" s="5"/>
      <c r="J84" s="117"/>
      <c r="K84" s="118"/>
      <c r="L84" s="5"/>
    </row>
    <row r="85" spans="1:12" x14ac:dyDescent="0.3">
      <c r="A85" s="118"/>
      <c r="B85" s="119" t="s">
        <v>267</v>
      </c>
      <c r="C85" s="120"/>
      <c r="D85" s="120"/>
      <c r="E85" s="120"/>
      <c r="F85" s="121"/>
      <c r="G85" s="5"/>
      <c r="H85" s="5"/>
      <c r="I85" s="5"/>
      <c r="J85" s="117"/>
      <c r="K85" s="118"/>
      <c r="L85" s="5"/>
    </row>
    <row r="86" spans="1:12" x14ac:dyDescent="0.3">
      <c r="A86" s="127" t="s">
        <v>302</v>
      </c>
      <c r="B86" s="127"/>
      <c r="C86" s="127"/>
      <c r="D86" s="127"/>
      <c r="E86" s="127"/>
      <c r="F86" s="127"/>
      <c r="G86" s="127"/>
      <c r="H86" s="127"/>
      <c r="I86" s="127"/>
      <c r="J86" s="49">
        <v>70</v>
      </c>
      <c r="K86" s="20"/>
      <c r="L86" s="20"/>
    </row>
    <row r="87" spans="1:12" x14ac:dyDescent="0.3">
      <c r="A87" s="128" t="s">
        <v>303</v>
      </c>
      <c r="B87" s="128"/>
      <c r="C87" s="128"/>
      <c r="D87" s="128"/>
      <c r="E87" s="128"/>
      <c r="F87" s="128"/>
      <c r="G87" s="128"/>
      <c r="H87" s="128"/>
      <c r="I87" s="128"/>
      <c r="J87" s="50">
        <v>100</v>
      </c>
      <c r="K87" s="24"/>
      <c r="L87" s="24"/>
    </row>
    <row r="88" spans="1:12" x14ac:dyDescent="0.3">
      <c r="A88" s="25" t="s">
        <v>304</v>
      </c>
      <c r="B88" s="26"/>
      <c r="C88" s="26"/>
      <c r="D88" s="26"/>
      <c r="E88" s="26"/>
      <c r="F88" s="26"/>
      <c r="G88" s="26"/>
      <c r="H88" s="26"/>
      <c r="I88" s="26"/>
      <c r="J88" s="26"/>
      <c r="K88" s="26"/>
      <c r="L88" s="26"/>
    </row>
    <row r="89" spans="1:12" x14ac:dyDescent="0.3">
      <c r="A89" s="13" t="s">
        <v>305</v>
      </c>
      <c r="B89" s="9"/>
      <c r="C89" s="9"/>
      <c r="D89" s="9"/>
      <c r="E89" s="9"/>
      <c r="F89" s="9"/>
      <c r="G89" s="9"/>
      <c r="H89" s="9"/>
      <c r="I89" s="9"/>
      <c r="J89" s="9"/>
      <c r="K89" s="9"/>
      <c r="L89" s="9"/>
    </row>
    <row r="90" spans="1:12" x14ac:dyDescent="0.3">
      <c r="A90" s="9"/>
      <c r="B90" s="9"/>
      <c r="C90" s="9"/>
      <c r="D90" s="9"/>
      <c r="E90" s="9"/>
      <c r="F90" s="9"/>
      <c r="G90" s="9"/>
      <c r="H90" s="9"/>
      <c r="I90" s="9"/>
      <c r="J90" s="9"/>
      <c r="K90" s="9"/>
      <c r="L90" s="9"/>
    </row>
    <row r="91" spans="1:12" x14ac:dyDescent="0.3">
      <c r="A91" s="129"/>
      <c r="B91" s="8" t="s">
        <v>306</v>
      </c>
      <c r="C91" s="8"/>
      <c r="D91" s="8"/>
      <c r="E91" s="8"/>
      <c r="F91" s="8"/>
      <c r="G91" s="9"/>
      <c r="H91" s="9"/>
      <c r="I91" s="9"/>
      <c r="J91" s="9"/>
      <c r="K91" s="9"/>
      <c r="L91" s="9"/>
    </row>
    <row r="92" spans="1:12" x14ac:dyDescent="0.3">
      <c r="A92" s="129"/>
      <c r="B92" s="14" t="s">
        <v>307</v>
      </c>
      <c r="C92" s="14"/>
      <c r="D92" s="14"/>
      <c r="E92" s="14"/>
      <c r="F92" s="14"/>
      <c r="G92" s="9"/>
      <c r="H92" s="9"/>
      <c r="I92" s="9"/>
      <c r="J92" s="9"/>
      <c r="K92" s="9"/>
      <c r="L92" s="9"/>
    </row>
    <row r="93" spans="1:12" x14ac:dyDescent="0.3">
      <c r="A93" s="9"/>
      <c r="B93" s="9"/>
      <c r="C93" s="9"/>
      <c r="D93" s="9"/>
      <c r="E93" s="9"/>
      <c r="F93" s="9"/>
      <c r="G93" s="9"/>
      <c r="H93" s="9"/>
      <c r="I93" s="9"/>
      <c r="J93" s="9"/>
      <c r="K93" s="9"/>
      <c r="L93" s="9"/>
    </row>
    <row r="94" spans="1:12" x14ac:dyDescent="0.3">
      <c r="A94" s="9"/>
      <c r="B94" s="9"/>
      <c r="C94" s="9"/>
      <c r="D94" s="9"/>
      <c r="E94" s="9"/>
      <c r="F94" s="9"/>
      <c r="G94" s="9"/>
      <c r="H94" s="9"/>
      <c r="I94" s="9"/>
      <c r="J94" s="9"/>
      <c r="K94" s="9"/>
      <c r="L94" s="9"/>
    </row>
    <row r="95" spans="1:12" x14ac:dyDescent="0.3">
      <c r="A95" s="12" t="s">
        <v>308</v>
      </c>
      <c r="B95" s="9"/>
      <c r="C95" s="9"/>
      <c r="D95" s="9"/>
      <c r="E95" s="9"/>
      <c r="F95" s="9"/>
      <c r="G95" s="9"/>
      <c r="H95" s="9"/>
      <c r="I95" s="9"/>
      <c r="J95" s="9"/>
      <c r="K95" s="9"/>
      <c r="L95" s="9"/>
    </row>
    <row r="96" spans="1:12" x14ac:dyDescent="0.3">
      <c r="A96" s="9" t="s">
        <v>309</v>
      </c>
      <c r="B96" s="9"/>
      <c r="C96" s="9"/>
      <c r="D96" s="9"/>
      <c r="E96" s="9"/>
      <c r="F96" s="9"/>
      <c r="G96" s="9"/>
      <c r="H96" s="9"/>
      <c r="I96" s="9"/>
      <c r="J96" s="9"/>
      <c r="K96" s="9"/>
      <c r="L96" s="9"/>
    </row>
    <row r="97" spans="1:12" x14ac:dyDescent="0.3">
      <c r="A97" s="9" t="s">
        <v>310</v>
      </c>
      <c r="B97" s="9"/>
      <c r="C97" s="9"/>
      <c r="D97" s="9"/>
      <c r="E97" s="9"/>
      <c r="F97" s="9"/>
      <c r="G97" s="9"/>
      <c r="H97" s="9"/>
      <c r="I97" s="9"/>
      <c r="J97" s="9"/>
      <c r="K97" s="9"/>
      <c r="L97" s="9"/>
    </row>
    <row r="98" spans="1:12" x14ac:dyDescent="0.3">
      <c r="A98" s="9" t="s">
        <v>311</v>
      </c>
      <c r="B98" s="9"/>
      <c r="C98" s="9"/>
      <c r="D98" s="9"/>
      <c r="E98" s="9"/>
      <c r="F98" s="9"/>
      <c r="G98" s="9"/>
      <c r="H98" s="9"/>
      <c r="I98" s="9"/>
      <c r="J98" s="9"/>
      <c r="K98" s="9"/>
      <c r="L98" s="9"/>
    </row>
    <row r="99" spans="1:12" x14ac:dyDescent="0.3">
      <c r="A99" s="9" t="s">
        <v>312</v>
      </c>
      <c r="B99" s="9"/>
      <c r="C99" s="9"/>
      <c r="D99" s="9"/>
      <c r="E99" s="9"/>
      <c r="F99" s="9"/>
      <c r="G99" s="9"/>
      <c r="H99" s="9"/>
      <c r="I99" s="9"/>
      <c r="J99" s="9"/>
      <c r="K99" s="9"/>
      <c r="L99" s="9"/>
    </row>
    <row r="100" spans="1:12" x14ac:dyDescent="0.3">
      <c r="A100" s="9"/>
      <c r="B100" s="9"/>
      <c r="C100" s="9"/>
      <c r="D100" s="9"/>
      <c r="E100" s="9"/>
      <c r="F100" s="9"/>
      <c r="G100" s="9"/>
      <c r="H100" s="9"/>
      <c r="I100" s="9"/>
      <c r="J100" s="9"/>
      <c r="K100" s="9"/>
      <c r="L100" s="9"/>
    </row>
    <row r="101" spans="1:12" x14ac:dyDescent="0.3">
      <c r="A101" s="9"/>
      <c r="B101" s="9"/>
      <c r="C101" s="9"/>
      <c r="D101" s="9"/>
      <c r="E101" s="9"/>
      <c r="F101" s="9"/>
      <c r="G101" s="9"/>
      <c r="H101" s="9"/>
      <c r="I101" s="9"/>
      <c r="J101" s="9"/>
      <c r="K101" s="9"/>
      <c r="L101" s="9"/>
    </row>
    <row r="102" spans="1:12" x14ac:dyDescent="0.3">
      <c r="A102" s="129"/>
      <c r="B102" s="8" t="s">
        <v>313</v>
      </c>
      <c r="C102" s="8"/>
      <c r="D102" s="8"/>
      <c r="E102" s="8"/>
      <c r="F102" s="8"/>
      <c r="G102" s="9"/>
      <c r="H102" s="9"/>
      <c r="I102" s="9"/>
      <c r="J102" s="9"/>
      <c r="K102" s="9"/>
      <c r="L102" s="9"/>
    </row>
    <row r="103" spans="1:12" x14ac:dyDescent="0.3">
      <c r="A103" s="129"/>
      <c r="B103" s="14" t="s">
        <v>314</v>
      </c>
      <c r="C103" s="14"/>
      <c r="D103" s="14"/>
      <c r="E103" s="14"/>
      <c r="F103" s="14"/>
      <c r="G103" s="9"/>
      <c r="H103" s="9"/>
      <c r="I103" s="9"/>
      <c r="J103" s="9"/>
      <c r="K103" s="9"/>
      <c r="L103" s="9"/>
    </row>
  </sheetData>
  <mergeCells count="99">
    <mergeCell ref="B84:F84"/>
    <mergeCell ref="B85:F85"/>
    <mergeCell ref="A86:I86"/>
    <mergeCell ref="A87:I87"/>
    <mergeCell ref="A91:A92"/>
    <mergeCell ref="A102:A103"/>
    <mergeCell ref="B76:F76"/>
    <mergeCell ref="A77:A85"/>
    <mergeCell ref="J77:J85"/>
    <mergeCell ref="K77:K85"/>
    <mergeCell ref="B78:F78"/>
    <mergeCell ref="B79:F79"/>
    <mergeCell ref="B80:F80"/>
    <mergeCell ref="B81:F81"/>
    <mergeCell ref="B82:F82"/>
    <mergeCell ref="B83:F83"/>
    <mergeCell ref="A68:A76"/>
    <mergeCell ref="J68:J76"/>
    <mergeCell ref="K68:K76"/>
    <mergeCell ref="B69:F69"/>
    <mergeCell ref="B70:F70"/>
    <mergeCell ref="B71:F71"/>
    <mergeCell ref="B72:F72"/>
    <mergeCell ref="B73:F73"/>
    <mergeCell ref="B74:F74"/>
    <mergeCell ref="B75:F75"/>
    <mergeCell ref="A62:A67"/>
    <mergeCell ref="J62:J67"/>
    <mergeCell ref="K62:K67"/>
    <mergeCell ref="B63:F63"/>
    <mergeCell ref="B64:F64"/>
    <mergeCell ref="B65:F65"/>
    <mergeCell ref="B66:F66"/>
    <mergeCell ref="B67:F67"/>
    <mergeCell ref="B55:F55"/>
    <mergeCell ref="B56:F56"/>
    <mergeCell ref="A57:A61"/>
    <mergeCell ref="J57:J61"/>
    <mergeCell ref="K57:K61"/>
    <mergeCell ref="B58:F58"/>
    <mergeCell ref="B59:F59"/>
    <mergeCell ref="B60:F60"/>
    <mergeCell ref="B61:F61"/>
    <mergeCell ref="B47:F47"/>
    <mergeCell ref="A48:A56"/>
    <mergeCell ref="J48:J56"/>
    <mergeCell ref="K48:K56"/>
    <mergeCell ref="B49:F49"/>
    <mergeCell ref="B50:F50"/>
    <mergeCell ref="B51:F51"/>
    <mergeCell ref="B52:F52"/>
    <mergeCell ref="B53:F53"/>
    <mergeCell ref="B54:F54"/>
    <mergeCell ref="A39:A47"/>
    <mergeCell ref="J39:J47"/>
    <mergeCell ref="K39:K47"/>
    <mergeCell ref="B40:F40"/>
    <mergeCell ref="B41:F41"/>
    <mergeCell ref="B42:F42"/>
    <mergeCell ref="B43:F43"/>
    <mergeCell ref="B44:F44"/>
    <mergeCell ref="B45:F45"/>
    <mergeCell ref="B46:F46"/>
    <mergeCell ref="B33:G33"/>
    <mergeCell ref="B34:G34"/>
    <mergeCell ref="A35:I35"/>
    <mergeCell ref="B36:L36"/>
    <mergeCell ref="A37:A38"/>
    <mergeCell ref="B37:F38"/>
    <mergeCell ref="G37:G38"/>
    <mergeCell ref="H37:H38"/>
    <mergeCell ref="J37:J38"/>
    <mergeCell ref="L37:L38"/>
    <mergeCell ref="B27:G27"/>
    <mergeCell ref="B28:G28"/>
    <mergeCell ref="B29:G29"/>
    <mergeCell ref="B30:G30"/>
    <mergeCell ref="B31:G31"/>
    <mergeCell ref="B32:G32"/>
    <mergeCell ref="B21:G21"/>
    <mergeCell ref="B22:G22"/>
    <mergeCell ref="B23:G23"/>
    <mergeCell ref="B24:G24"/>
    <mergeCell ref="B25:G25"/>
    <mergeCell ref="B26:G26"/>
    <mergeCell ref="B15:G15"/>
    <mergeCell ref="B16:G16"/>
    <mergeCell ref="B17:G17"/>
    <mergeCell ref="B18:G18"/>
    <mergeCell ref="B19:G19"/>
    <mergeCell ref="B20:G20"/>
    <mergeCell ref="A1:L1"/>
    <mergeCell ref="B12:L12"/>
    <mergeCell ref="A13:A14"/>
    <mergeCell ref="B13:G14"/>
    <mergeCell ref="I13:I14"/>
    <mergeCell ref="J13:J14"/>
    <mergeCell ref="K13:K14"/>
    <mergeCell ref="L13:L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O21"/>
  <sheetViews>
    <sheetView zoomScale="110" zoomScaleNormal="110" workbookViewId="0">
      <pane ySplit="9" topLeftCell="A10" activePane="bottomLeft" state="frozen"/>
      <selection activeCell="G18" sqref="G18"/>
      <selection pane="bottomLeft" activeCell="M12" sqref="M12"/>
    </sheetView>
  </sheetViews>
  <sheetFormatPr defaultRowHeight="14.4" x14ac:dyDescent="0.3"/>
  <cols>
    <col min="1" max="1" width="3.109375" customWidth="1"/>
    <col min="2" max="2" width="4.21875" customWidth="1"/>
    <col min="3" max="3" width="5.33203125" customWidth="1"/>
    <col min="4" max="4" width="5" customWidth="1"/>
    <col min="5" max="5" width="43.88671875" customWidth="1"/>
    <col min="6" max="6" width="11" customWidth="1"/>
    <col min="7" max="7" width="20.21875" customWidth="1"/>
    <col min="8" max="8" width="12.77734375" customWidth="1"/>
    <col min="9" max="10" width="11" customWidth="1"/>
    <col min="11" max="11" width="12.6640625" customWidth="1"/>
    <col min="12" max="13" width="11" customWidth="1"/>
  </cols>
  <sheetData>
    <row r="1" spans="1:15" x14ac:dyDescent="0.3">
      <c r="A1" s="85" t="s">
        <v>0</v>
      </c>
      <c r="B1" s="85"/>
      <c r="C1" s="85"/>
      <c r="D1" s="85"/>
      <c r="E1" s="85"/>
      <c r="F1" s="85"/>
      <c r="G1" s="85"/>
      <c r="H1" s="85"/>
      <c r="I1" s="85"/>
      <c r="J1" s="85"/>
      <c r="K1" s="85"/>
      <c r="L1" s="85"/>
      <c r="M1" s="85"/>
    </row>
    <row r="2" spans="1:15" x14ac:dyDescent="0.3">
      <c r="M2" s="3" t="s">
        <v>20</v>
      </c>
    </row>
    <row r="3" spans="1:15" s="30" customFormat="1" ht="13.8" x14ac:dyDescent="0.25">
      <c r="A3" s="31" t="s">
        <v>197</v>
      </c>
      <c r="B3" s="32"/>
      <c r="C3" s="32"/>
      <c r="D3" s="32"/>
      <c r="E3" s="32"/>
      <c r="F3" s="32"/>
      <c r="G3" s="32"/>
      <c r="H3" s="32"/>
      <c r="I3" s="32"/>
      <c r="J3" s="32"/>
      <c r="K3" s="32"/>
      <c r="L3" s="32"/>
      <c r="M3" s="32"/>
      <c r="N3" s="32"/>
      <c r="O3" s="32"/>
    </row>
    <row r="4" spans="1:15" s="35" customFormat="1" ht="13.8" x14ac:dyDescent="0.25">
      <c r="A4" s="33" t="s">
        <v>198</v>
      </c>
      <c r="B4" s="34"/>
      <c r="C4" s="34"/>
      <c r="D4" s="34"/>
      <c r="E4" s="34"/>
      <c r="F4" s="34"/>
      <c r="G4" s="34"/>
      <c r="H4" s="34"/>
      <c r="I4" s="34"/>
      <c r="J4" s="34"/>
      <c r="K4" s="34"/>
      <c r="L4" s="34"/>
      <c r="M4" s="34"/>
      <c r="N4" s="34"/>
      <c r="O4" s="34"/>
    </row>
    <row r="5" spans="1:15" s="35" customFormat="1" ht="13.8" x14ac:dyDescent="0.25">
      <c r="A5" s="33" t="s">
        <v>328</v>
      </c>
      <c r="B5" s="34"/>
      <c r="C5" s="34"/>
      <c r="D5" s="34"/>
      <c r="E5" s="34" t="str">
        <f>'Co cau P VHXH'!L4</f>
        <v>Chuyên viên 1 - Kế toán UB</v>
      </c>
      <c r="F5" s="34"/>
      <c r="G5" s="34"/>
      <c r="H5" s="34"/>
      <c r="I5" s="34"/>
      <c r="J5" s="34"/>
      <c r="K5" s="34"/>
      <c r="L5" s="34"/>
      <c r="M5" s="34"/>
      <c r="N5" s="34"/>
      <c r="O5" s="34"/>
    </row>
    <row r="6" spans="1:15" s="35" customFormat="1" ht="13.8" x14ac:dyDescent="0.25">
      <c r="A6" s="33" t="s">
        <v>329</v>
      </c>
      <c r="B6" s="34"/>
      <c r="C6" s="34"/>
      <c r="E6" s="34" t="s">
        <v>330</v>
      </c>
      <c r="F6" s="34"/>
      <c r="G6" s="34"/>
      <c r="H6" s="34"/>
      <c r="I6" s="34"/>
      <c r="J6" s="34"/>
      <c r="K6" s="34"/>
      <c r="L6" s="34"/>
      <c r="M6" s="34"/>
      <c r="N6" s="34"/>
      <c r="O6" s="34"/>
    </row>
    <row r="7" spans="1:15" x14ac:dyDescent="0.3">
      <c r="M7" s="3"/>
    </row>
    <row r="8" spans="1:15" ht="14.4" customHeight="1" x14ac:dyDescent="0.3">
      <c r="A8" s="86" t="s">
        <v>1</v>
      </c>
      <c r="B8" s="87" t="s">
        <v>2</v>
      </c>
      <c r="C8" s="88"/>
      <c r="D8" s="88"/>
      <c r="E8" s="89"/>
      <c r="F8" s="86" t="s">
        <v>40</v>
      </c>
      <c r="G8" s="86"/>
      <c r="H8" s="86"/>
      <c r="I8" s="86"/>
      <c r="J8" s="86"/>
      <c r="K8" s="86"/>
      <c r="L8" s="86"/>
      <c r="M8" s="86"/>
    </row>
    <row r="9" spans="1:15" ht="28.8" x14ac:dyDescent="0.3">
      <c r="A9" s="86"/>
      <c r="B9" s="90"/>
      <c r="C9" s="91"/>
      <c r="D9" s="91"/>
      <c r="E9" s="92"/>
      <c r="F9" s="47" t="s">
        <v>3</v>
      </c>
      <c r="G9" s="47" t="s">
        <v>4</v>
      </c>
      <c r="H9" s="47" t="s">
        <v>5</v>
      </c>
      <c r="I9" s="47" t="s">
        <v>6</v>
      </c>
      <c r="J9" s="47" t="s">
        <v>7</v>
      </c>
      <c r="K9" s="47" t="s">
        <v>8</v>
      </c>
      <c r="L9" s="47" t="s">
        <v>9</v>
      </c>
      <c r="M9" s="47" t="s">
        <v>10</v>
      </c>
    </row>
    <row r="10" spans="1:15" ht="14.4" customHeight="1" x14ac:dyDescent="0.3">
      <c r="A10" s="1"/>
      <c r="B10" s="143" t="s">
        <v>351</v>
      </c>
      <c r="C10" s="144"/>
      <c r="D10" s="144"/>
      <c r="E10" s="144"/>
      <c r="F10" s="83"/>
      <c r="G10" s="83"/>
      <c r="H10" s="83"/>
      <c r="I10" s="83"/>
      <c r="J10" s="83"/>
      <c r="K10" s="83"/>
      <c r="L10" s="83"/>
      <c r="M10" s="83"/>
    </row>
    <row r="11" spans="1:15" ht="14.4" customHeight="1" x14ac:dyDescent="0.3">
      <c r="A11" s="1"/>
      <c r="B11" s="63"/>
      <c r="C11" s="140" t="s">
        <v>405</v>
      </c>
      <c r="D11" s="146"/>
      <c r="E11" s="146"/>
      <c r="F11" s="84"/>
      <c r="G11" s="84"/>
      <c r="H11" s="84"/>
      <c r="I11" s="84"/>
      <c r="J11" s="5"/>
      <c r="K11" s="5"/>
      <c r="L11" s="5"/>
      <c r="M11" s="6">
        <f>L11/MIN($L:$L)</f>
        <v>0</v>
      </c>
    </row>
    <row r="12" spans="1:15" x14ac:dyDescent="0.3">
      <c r="A12" s="1"/>
      <c r="B12" s="63"/>
      <c r="C12" s="84"/>
      <c r="D12" s="97" t="s">
        <v>484</v>
      </c>
      <c r="E12" s="98"/>
      <c r="F12" s="51"/>
      <c r="G12" s="51"/>
      <c r="H12" s="51"/>
      <c r="I12" s="5"/>
      <c r="J12" s="5"/>
      <c r="K12" s="5"/>
      <c r="L12" s="5">
        <v>100</v>
      </c>
      <c r="M12" s="6">
        <f>L12/MIN($L:$L)</f>
        <v>1</v>
      </c>
    </row>
    <row r="13" spans="1:15" x14ac:dyDescent="0.3">
      <c r="A13" s="1"/>
      <c r="B13" s="63"/>
      <c r="C13" s="84"/>
      <c r="D13" s="97" t="s">
        <v>485</v>
      </c>
      <c r="E13" s="98"/>
      <c r="F13" s="51"/>
      <c r="G13" s="51"/>
      <c r="H13" s="51"/>
      <c r="I13" s="5"/>
      <c r="J13" s="5"/>
      <c r="K13" s="5"/>
      <c r="L13" s="5">
        <v>500</v>
      </c>
      <c r="M13" s="6">
        <f>L13/MIN($L:$L)</f>
        <v>5</v>
      </c>
    </row>
    <row r="14" spans="1:15" ht="14.4" customHeight="1" x14ac:dyDescent="0.3">
      <c r="A14" s="1"/>
      <c r="B14" s="63"/>
      <c r="C14" s="84"/>
      <c r="D14" s="97" t="s">
        <v>486</v>
      </c>
      <c r="E14" s="98"/>
      <c r="F14" s="55"/>
      <c r="G14" s="55"/>
      <c r="H14" s="55"/>
      <c r="I14" s="5"/>
      <c r="J14" s="5"/>
      <c r="K14" s="5"/>
      <c r="L14" s="5"/>
      <c r="M14" s="6">
        <f>L14/MIN($L:$L)</f>
        <v>0</v>
      </c>
    </row>
    <row r="15" spans="1:15" ht="14.4" customHeight="1" x14ac:dyDescent="0.3">
      <c r="A15" s="1"/>
      <c r="B15" s="63"/>
      <c r="C15" s="84"/>
      <c r="D15" s="97" t="s">
        <v>487</v>
      </c>
      <c r="E15" s="98"/>
      <c r="F15" s="51"/>
      <c r="G15" s="51"/>
      <c r="H15" s="51"/>
      <c r="I15" s="5"/>
      <c r="J15" s="5"/>
      <c r="K15" s="5"/>
      <c r="L15" s="5"/>
      <c r="M15" s="6"/>
    </row>
    <row r="16" spans="1:15" ht="14.4" customHeight="1" x14ac:dyDescent="0.3">
      <c r="A16" s="1"/>
      <c r="B16" s="63"/>
      <c r="C16" s="84"/>
      <c r="D16" s="97" t="s">
        <v>488</v>
      </c>
      <c r="E16" s="98"/>
      <c r="F16" s="51"/>
      <c r="G16" s="51"/>
      <c r="H16" s="51"/>
      <c r="I16" s="5"/>
      <c r="J16" s="5"/>
      <c r="K16" s="5"/>
      <c r="L16" s="5"/>
      <c r="M16" s="6"/>
    </row>
    <row r="17" spans="1:13" x14ac:dyDescent="0.3">
      <c r="A17" s="1"/>
      <c r="B17" s="63"/>
      <c r="C17" s="84"/>
      <c r="D17" s="97" t="s">
        <v>489</v>
      </c>
      <c r="E17" s="98"/>
      <c r="F17" s="51"/>
      <c r="G17" s="51"/>
      <c r="H17" s="51"/>
      <c r="I17" s="5"/>
      <c r="J17" s="5"/>
      <c r="K17" s="5"/>
      <c r="L17" s="5"/>
      <c r="M17" s="6">
        <f>L17/MIN($L:$L)</f>
        <v>0</v>
      </c>
    </row>
    <row r="18" spans="1:13" x14ac:dyDescent="0.3">
      <c r="A18" s="1"/>
      <c r="B18" s="63"/>
      <c r="C18" s="84"/>
      <c r="D18" s="97" t="s">
        <v>490</v>
      </c>
      <c r="E18" s="98"/>
      <c r="F18" s="51"/>
      <c r="G18" s="51"/>
      <c r="H18" s="51"/>
      <c r="I18" s="5"/>
      <c r="J18" s="5"/>
      <c r="K18" s="5"/>
      <c r="L18" s="5"/>
      <c r="M18" s="6">
        <f>L18/MIN($L:$L)</f>
        <v>0</v>
      </c>
    </row>
    <row r="19" spans="1:13" ht="14.4" customHeight="1" x14ac:dyDescent="0.3">
      <c r="A19" s="1"/>
      <c r="B19" s="143" t="s">
        <v>374</v>
      </c>
      <c r="C19" s="144"/>
      <c r="D19" s="144"/>
      <c r="E19" s="144"/>
      <c r="F19" s="83"/>
      <c r="G19" s="83"/>
      <c r="H19" s="83"/>
      <c r="I19" s="83"/>
      <c r="J19" s="5"/>
      <c r="K19" s="2"/>
      <c r="L19" s="6"/>
      <c r="M19" s="6">
        <f>L19/MIN($L:$L)</f>
        <v>0</v>
      </c>
    </row>
    <row r="20" spans="1:13" ht="14.4" customHeight="1" x14ac:dyDescent="0.3">
      <c r="A20" s="1"/>
      <c r="B20" s="83" t="s">
        <v>344</v>
      </c>
      <c r="C20" s="83"/>
      <c r="D20" s="83"/>
      <c r="E20" s="143"/>
      <c r="F20" s="83"/>
      <c r="G20" s="83"/>
      <c r="H20" s="83"/>
      <c r="I20" s="83"/>
      <c r="J20" s="83"/>
      <c r="K20" s="83"/>
      <c r="L20" s="83"/>
      <c r="M20" s="6">
        <f>L20/MIN($L:$L)</f>
        <v>0</v>
      </c>
    </row>
    <row r="21" spans="1:13" ht="14.4" customHeight="1" x14ac:dyDescent="0.3">
      <c r="A21" s="1"/>
      <c r="B21" s="63"/>
      <c r="C21" s="84" t="s">
        <v>347</v>
      </c>
      <c r="D21" s="84"/>
      <c r="E21" s="140"/>
      <c r="F21" s="84"/>
      <c r="G21" s="84"/>
      <c r="H21" s="84"/>
      <c r="I21" s="84"/>
      <c r="J21" s="84"/>
      <c r="K21" s="5"/>
      <c r="L21" s="5"/>
      <c r="M21" s="6">
        <f>L21/MIN($L:$L)</f>
        <v>0</v>
      </c>
    </row>
  </sheetData>
  <mergeCells count="11">
    <mergeCell ref="D15:E15"/>
    <mergeCell ref="D16:E16"/>
    <mergeCell ref="D14:E14"/>
    <mergeCell ref="D17:E17"/>
    <mergeCell ref="D18:E18"/>
    <mergeCell ref="A1:M1"/>
    <mergeCell ref="A8:A9"/>
    <mergeCell ref="B8:E9"/>
    <mergeCell ref="F8:M8"/>
    <mergeCell ref="D12:E12"/>
    <mergeCell ref="D13:E1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FFFF00"/>
  </sheetPr>
  <dimension ref="A1:R26"/>
  <sheetViews>
    <sheetView workbookViewId="0">
      <pane ySplit="10" topLeftCell="A11" activePane="bottomLeft" state="frozen"/>
      <selection activeCell="G18" sqref="G18"/>
      <selection pane="bottomLeft" activeCell="F26" sqref="F26"/>
    </sheetView>
  </sheetViews>
  <sheetFormatPr defaultRowHeight="13.8" x14ac:dyDescent="0.25"/>
  <cols>
    <col min="1" max="1" width="4.77734375" style="30" customWidth="1"/>
    <col min="2" max="3" width="4.21875" style="30" customWidth="1"/>
    <col min="4" max="4" width="4.77734375" style="30" customWidth="1"/>
    <col min="5" max="5" width="44.88671875" style="30" customWidth="1"/>
    <col min="6" max="6" width="15" style="30" customWidth="1"/>
    <col min="7" max="7" width="5.88671875" style="30" customWidth="1"/>
    <col min="8" max="8" width="7.5546875" style="30" customWidth="1"/>
    <col min="9" max="9" width="7" style="30" customWidth="1"/>
    <col min="10" max="10" width="7.33203125" style="30" customWidth="1"/>
    <col min="11" max="18" width="7.21875" style="30" customWidth="1"/>
    <col min="19" max="16384" width="8.88671875" style="30"/>
  </cols>
  <sheetData>
    <row r="1" spans="1:18" x14ac:dyDescent="0.25">
      <c r="A1" s="105" t="s">
        <v>327</v>
      </c>
      <c r="B1" s="105"/>
      <c r="C1" s="105"/>
      <c r="D1" s="105"/>
      <c r="E1" s="105"/>
      <c r="F1" s="105"/>
      <c r="G1" s="105"/>
      <c r="H1" s="105"/>
      <c r="I1" s="105"/>
      <c r="J1" s="105"/>
      <c r="K1" s="105"/>
      <c r="L1" s="105"/>
      <c r="M1" s="105"/>
      <c r="N1" s="105"/>
      <c r="O1" s="105"/>
      <c r="P1" s="105"/>
      <c r="Q1" s="105"/>
      <c r="R1" s="105"/>
    </row>
    <row r="2" spans="1:18" x14ac:dyDescent="0.25">
      <c r="A2" s="31" t="s">
        <v>197</v>
      </c>
      <c r="B2" s="32"/>
      <c r="C2" s="32"/>
      <c r="D2" s="32"/>
      <c r="E2" s="32"/>
      <c r="F2" s="32"/>
      <c r="G2" s="32"/>
      <c r="H2" s="32"/>
      <c r="I2" s="32"/>
      <c r="J2" s="32"/>
      <c r="K2" s="32"/>
      <c r="L2" s="32"/>
      <c r="M2" s="32"/>
      <c r="N2" s="32"/>
      <c r="O2" s="32"/>
      <c r="R2" s="58" t="s">
        <v>20</v>
      </c>
    </row>
    <row r="3" spans="1:18" s="35" customFormat="1" x14ac:dyDescent="0.25">
      <c r="A3" s="33" t="s">
        <v>198</v>
      </c>
      <c r="B3" s="34"/>
      <c r="C3" s="34"/>
      <c r="D3" s="34"/>
      <c r="E3" s="34"/>
      <c r="F3" s="34"/>
      <c r="G3" s="34"/>
      <c r="H3" s="34"/>
      <c r="I3" s="34"/>
      <c r="J3" s="34"/>
      <c r="K3" s="34"/>
      <c r="L3" s="34"/>
      <c r="M3" s="34"/>
      <c r="N3" s="34"/>
      <c r="O3" s="34"/>
    </row>
    <row r="4" spans="1:18" s="35" customFormat="1" x14ac:dyDescent="0.25">
      <c r="A4" s="33" t="s">
        <v>328</v>
      </c>
      <c r="B4" s="34"/>
      <c r="C4" s="34"/>
      <c r="D4" s="34"/>
      <c r="E4" s="34" t="str">
        <f>'Co cau P VHXH'!L4</f>
        <v>Chuyên viên 1 - Kế toán UB</v>
      </c>
      <c r="F4" s="34"/>
      <c r="G4" s="34"/>
      <c r="H4" s="34"/>
      <c r="I4" s="34"/>
      <c r="J4" s="34"/>
      <c r="K4" s="34"/>
      <c r="L4" s="34"/>
      <c r="M4" s="34"/>
      <c r="N4" s="34"/>
      <c r="O4" s="34"/>
    </row>
    <row r="5" spans="1:18" s="35" customFormat="1" x14ac:dyDescent="0.25">
      <c r="A5" s="33" t="s">
        <v>329</v>
      </c>
      <c r="B5" s="34"/>
      <c r="C5" s="34"/>
      <c r="D5" s="34"/>
      <c r="E5" s="34" t="s">
        <v>330</v>
      </c>
      <c r="F5" s="34"/>
      <c r="G5" s="34"/>
      <c r="H5" s="34"/>
      <c r="I5" s="34"/>
      <c r="J5" s="34"/>
      <c r="K5" s="34"/>
      <c r="L5" s="34"/>
      <c r="M5" s="34"/>
      <c r="N5" s="34"/>
      <c r="O5" s="34"/>
    </row>
    <row r="6" spans="1:18" s="35" customFormat="1" x14ac:dyDescent="0.25">
      <c r="A6" s="33"/>
      <c r="B6" s="34"/>
      <c r="C6" s="34"/>
      <c r="D6" s="34"/>
      <c r="E6" s="34"/>
      <c r="F6" s="34"/>
      <c r="G6" s="34"/>
      <c r="H6" s="34"/>
      <c r="I6" s="34"/>
      <c r="J6" s="34"/>
      <c r="K6" s="34"/>
      <c r="L6" s="34"/>
      <c r="M6" s="34"/>
      <c r="N6" s="34"/>
      <c r="O6" s="34"/>
    </row>
    <row r="7" spans="1:18" x14ac:dyDescent="0.25">
      <c r="A7" s="106" t="s">
        <v>1</v>
      </c>
      <c r="B7" s="106" t="s">
        <v>315</v>
      </c>
      <c r="C7" s="106"/>
      <c r="D7" s="106"/>
      <c r="E7" s="106"/>
      <c r="F7" s="106"/>
      <c r="G7" s="106"/>
      <c r="H7" s="106"/>
      <c r="I7" s="106"/>
      <c r="J7" s="106"/>
      <c r="K7" s="106" t="s">
        <v>316</v>
      </c>
      <c r="L7" s="106"/>
      <c r="M7" s="106"/>
      <c r="N7" s="106"/>
      <c r="O7" s="106"/>
      <c r="P7" s="106"/>
      <c r="Q7" s="106"/>
      <c r="R7" s="106"/>
    </row>
    <row r="8" spans="1:18" x14ac:dyDescent="0.25">
      <c r="A8" s="106"/>
      <c r="B8" s="106" t="s">
        <v>2</v>
      </c>
      <c r="C8" s="106"/>
      <c r="D8" s="106"/>
      <c r="E8" s="106"/>
      <c r="F8" s="106" t="s">
        <v>5</v>
      </c>
      <c r="G8" s="106" t="s">
        <v>6</v>
      </c>
      <c r="H8" s="106" t="s">
        <v>331</v>
      </c>
      <c r="I8" s="106" t="s">
        <v>10</v>
      </c>
      <c r="J8" s="106" t="s">
        <v>317</v>
      </c>
      <c r="K8" s="106" t="s">
        <v>318</v>
      </c>
      <c r="L8" s="106"/>
      <c r="M8" s="106" t="s">
        <v>318</v>
      </c>
      <c r="N8" s="106"/>
      <c r="O8" s="106" t="s">
        <v>318</v>
      </c>
      <c r="P8" s="106"/>
      <c r="Q8" s="106" t="s">
        <v>322</v>
      </c>
      <c r="R8" s="106"/>
    </row>
    <row r="9" spans="1:18" x14ac:dyDescent="0.25">
      <c r="A9" s="106"/>
      <c r="B9" s="106"/>
      <c r="C9" s="106"/>
      <c r="D9" s="106"/>
      <c r="E9" s="106"/>
      <c r="F9" s="106"/>
      <c r="G9" s="106"/>
      <c r="H9" s="106"/>
      <c r="I9" s="106"/>
      <c r="J9" s="106"/>
      <c r="K9" s="106" t="s">
        <v>319</v>
      </c>
      <c r="L9" s="106"/>
      <c r="M9" s="106" t="s">
        <v>320</v>
      </c>
      <c r="N9" s="106"/>
      <c r="O9" s="106" t="s">
        <v>321</v>
      </c>
      <c r="P9" s="106"/>
      <c r="Q9" s="106"/>
      <c r="R9" s="106"/>
    </row>
    <row r="10" spans="1:18" ht="55.2" x14ac:dyDescent="0.25">
      <c r="A10" s="106"/>
      <c r="B10" s="106"/>
      <c r="C10" s="106"/>
      <c r="D10" s="106"/>
      <c r="E10" s="106"/>
      <c r="F10" s="106"/>
      <c r="G10" s="106"/>
      <c r="H10" s="106"/>
      <c r="I10" s="106"/>
      <c r="J10" s="106"/>
      <c r="K10" s="48" t="s">
        <v>323</v>
      </c>
      <c r="L10" s="48" t="s">
        <v>324</v>
      </c>
      <c r="M10" s="48" t="s">
        <v>323</v>
      </c>
      <c r="N10" s="48" t="s">
        <v>324</v>
      </c>
      <c r="O10" s="48" t="s">
        <v>323</v>
      </c>
      <c r="P10" s="48" t="s">
        <v>324</v>
      </c>
      <c r="Q10" s="48" t="s">
        <v>323</v>
      </c>
      <c r="R10" s="48" t="s">
        <v>324</v>
      </c>
    </row>
    <row r="11" spans="1:18" x14ac:dyDescent="0.25">
      <c r="A11" s="139">
        <v>1</v>
      </c>
      <c r="B11" s="83" t="str">
        <f>'DMCV CV1 - KTUB'!B10</f>
        <v>Làm chủ tài khoản, quản lý tài chính của phòng; tài sản của cơ quan theo quy định</v>
      </c>
      <c r="C11" s="83"/>
      <c r="D11" s="83"/>
      <c r="E11" s="83"/>
      <c r="F11" s="62"/>
      <c r="G11" s="62"/>
      <c r="H11" s="62"/>
      <c r="I11" s="139"/>
      <c r="J11" s="62"/>
      <c r="K11" s="62"/>
      <c r="L11" s="62"/>
      <c r="M11" s="62"/>
      <c r="N11" s="62"/>
      <c r="O11" s="62"/>
      <c r="P11" s="62"/>
      <c r="Q11" s="62"/>
      <c r="R11" s="62"/>
    </row>
    <row r="12" spans="1:18" x14ac:dyDescent="0.25">
      <c r="A12" s="139"/>
      <c r="B12" s="63"/>
      <c r="C12" s="84" t="str">
        <f>'DMCV CV1 - KTUB'!C11</f>
        <v>Phụ trách công tác kế toán của cơ quan.</v>
      </c>
      <c r="D12" s="84"/>
      <c r="E12" s="84"/>
      <c r="F12" s="62">
        <f>'DMCV CV1 - KTUB'!H11</f>
        <v>0</v>
      </c>
      <c r="G12" s="62">
        <f>'DMCV CV1 - KTUB'!I11</f>
        <v>0</v>
      </c>
      <c r="H12" s="62">
        <f>'DMCV CV1 - KTUB'!J11</f>
        <v>0</v>
      </c>
      <c r="I12" s="139">
        <f>'DMCV CV1 - KTUB'!M11</f>
        <v>0</v>
      </c>
      <c r="J12" s="62">
        <f>I12*G12</f>
        <v>0</v>
      </c>
      <c r="K12" s="62"/>
      <c r="L12" s="141" t="e">
        <f>K12/G12*J12</f>
        <v>#DIV/0!</v>
      </c>
      <c r="M12" s="62"/>
      <c r="N12" s="141" t="e">
        <f>M12/G12*J12</f>
        <v>#DIV/0!</v>
      </c>
      <c r="O12" s="62"/>
      <c r="P12" s="141" t="e">
        <f>O12/G12*J12</f>
        <v>#DIV/0!</v>
      </c>
      <c r="Q12" s="62"/>
      <c r="R12" s="141" t="e">
        <f>Q12/G12*J12</f>
        <v>#DIV/0!</v>
      </c>
    </row>
    <row r="13" spans="1:18" x14ac:dyDescent="0.25">
      <c r="A13" s="139"/>
      <c r="B13" s="63"/>
      <c r="C13" s="84"/>
      <c r="D13" s="97" t="str">
        <f>'DMCV CV1 - KTUB'!D12</f>
        <v>Theo dõi quản lý, phân bổ vốn, quỹ</v>
      </c>
      <c r="E13" s="99"/>
      <c r="F13" s="62">
        <f>'DMCV CV1 - KTUB'!H12</f>
        <v>0</v>
      </c>
      <c r="G13" s="62">
        <f>'DMCV CV1 - KTUB'!I12</f>
        <v>0</v>
      </c>
      <c r="H13" s="62">
        <f>'DMCV CV1 - KTUB'!J12</f>
        <v>0</v>
      </c>
      <c r="I13" s="139">
        <f>'DMCV CV1 - KTUB'!M12</f>
        <v>1</v>
      </c>
      <c r="J13" s="62">
        <f t="shared" ref="J13:J20" si="0">I13*G13</f>
        <v>0</v>
      </c>
      <c r="K13" s="62"/>
      <c r="L13" s="141" t="e">
        <f t="shared" ref="L13:L20" si="1">K13/G13*J13</f>
        <v>#DIV/0!</v>
      </c>
      <c r="M13" s="62"/>
      <c r="N13" s="141" t="e">
        <f t="shared" ref="N13:N20" si="2">M13/G13*J13</f>
        <v>#DIV/0!</v>
      </c>
      <c r="O13" s="62"/>
      <c r="P13" s="141" t="e">
        <f t="shared" ref="P13:P20" si="3">O13/G13*J13</f>
        <v>#DIV/0!</v>
      </c>
      <c r="Q13" s="62"/>
      <c r="R13" s="141" t="e">
        <f t="shared" ref="R13:R20" si="4">Q13/G13*J13</f>
        <v>#DIV/0!</v>
      </c>
    </row>
    <row r="14" spans="1:18" x14ac:dyDescent="0.25">
      <c r="A14" s="139"/>
      <c r="B14" s="63"/>
      <c r="C14" s="84"/>
      <c r="D14" s="97" t="str">
        <f>'DMCV CV1 - KTUB'!D13</f>
        <v>Thực hiện các nghiệp vụ thanh toán thu chi</v>
      </c>
      <c r="E14" s="99"/>
      <c r="F14" s="62">
        <f>'DMCV CV1 - KTUB'!H13</f>
        <v>0</v>
      </c>
      <c r="G14" s="62">
        <f>'DMCV CV1 - KTUB'!I13</f>
        <v>0</v>
      </c>
      <c r="H14" s="62">
        <f>'DMCV CV1 - KTUB'!J13</f>
        <v>0</v>
      </c>
      <c r="I14" s="139">
        <f>'DMCV CV1 - KTUB'!M13</f>
        <v>5</v>
      </c>
      <c r="J14" s="62">
        <f t="shared" si="0"/>
        <v>0</v>
      </c>
      <c r="K14" s="62"/>
      <c r="L14" s="141" t="e">
        <f t="shared" si="1"/>
        <v>#DIV/0!</v>
      </c>
      <c r="M14" s="62"/>
      <c r="N14" s="141" t="e">
        <f t="shared" si="2"/>
        <v>#DIV/0!</v>
      </c>
      <c r="O14" s="62"/>
      <c r="P14" s="141" t="e">
        <f t="shared" si="3"/>
        <v>#DIV/0!</v>
      </c>
      <c r="Q14" s="62"/>
      <c r="R14" s="141" t="e">
        <f t="shared" si="4"/>
        <v>#DIV/0!</v>
      </c>
    </row>
    <row r="15" spans="1:18" x14ac:dyDescent="0.25">
      <c r="A15" s="139"/>
      <c r="B15" s="63"/>
      <c r="C15" s="84"/>
      <c r="D15" s="97" t="str">
        <f>'DMCV CV1 - KTUB'!D14</f>
        <v>Quản lý kho, cơ sở vật chất, tài sản, hàng hóa về mặt giá trị</v>
      </c>
      <c r="E15" s="99"/>
      <c r="F15" s="62">
        <f>'DMCV CV1 - KTUB'!H14</f>
        <v>0</v>
      </c>
      <c r="G15" s="62">
        <f>'DMCV CV1 - KTUB'!I14</f>
        <v>0</v>
      </c>
      <c r="H15" s="62">
        <f>'DMCV CV1 - KTUB'!J14</f>
        <v>0</v>
      </c>
      <c r="I15" s="139">
        <f>'DMCV CV1 - KTUB'!M14</f>
        <v>0</v>
      </c>
      <c r="J15" s="62">
        <f t="shared" si="0"/>
        <v>0</v>
      </c>
      <c r="K15" s="62"/>
      <c r="L15" s="141" t="e">
        <f t="shared" si="1"/>
        <v>#DIV/0!</v>
      </c>
      <c r="M15" s="62"/>
      <c r="N15" s="141" t="e">
        <f t="shared" si="2"/>
        <v>#DIV/0!</v>
      </c>
      <c r="O15" s="62"/>
      <c r="P15" s="141" t="e">
        <f t="shared" si="3"/>
        <v>#DIV/0!</v>
      </c>
      <c r="Q15" s="62"/>
      <c r="R15" s="141" t="e">
        <f t="shared" si="4"/>
        <v>#DIV/0!</v>
      </c>
    </row>
    <row r="16" spans="1:18" x14ac:dyDescent="0.25">
      <c r="A16" s="139"/>
      <c r="B16" s="63"/>
      <c r="C16" s="84"/>
      <c r="D16" s="97" t="str">
        <f>'DMCV CV1 - KTUB'!D17</f>
        <v>Lập báo cáo quản trị</v>
      </c>
      <c r="E16" s="99"/>
      <c r="F16" s="62">
        <f>'DMCV CV1 - KTUB'!H17</f>
        <v>0</v>
      </c>
      <c r="G16" s="62">
        <f>'DMCV CV1 - KTUB'!I17</f>
        <v>0</v>
      </c>
      <c r="H16" s="62">
        <f>'DMCV CV1 - KTUB'!J17</f>
        <v>0</v>
      </c>
      <c r="I16" s="139">
        <f>'DMCV CV1 - KTUB'!M17</f>
        <v>0</v>
      </c>
      <c r="J16" s="62">
        <f t="shared" si="0"/>
        <v>0</v>
      </c>
      <c r="K16" s="62"/>
      <c r="L16" s="141" t="e">
        <f t="shared" si="1"/>
        <v>#DIV/0!</v>
      </c>
      <c r="M16" s="62"/>
      <c r="N16" s="141" t="e">
        <f t="shared" si="2"/>
        <v>#DIV/0!</v>
      </c>
      <c r="O16" s="62"/>
      <c r="P16" s="141" t="e">
        <f t="shared" si="3"/>
        <v>#DIV/0!</v>
      </c>
      <c r="Q16" s="62"/>
      <c r="R16" s="141" t="e">
        <f t="shared" si="4"/>
        <v>#DIV/0!</v>
      </c>
    </row>
    <row r="17" spans="1:18" x14ac:dyDescent="0.25">
      <c r="A17" s="139"/>
      <c r="B17" s="63"/>
      <c r="C17" s="84"/>
      <c r="D17" s="97" t="str">
        <f>'DMCV CV1 - KTUB'!D18</f>
        <v>Triển khai các hoạt động đáp ứng nghĩa vụ thuế</v>
      </c>
      <c r="E17" s="99"/>
      <c r="F17" s="62">
        <f>'DMCV CV1 - KTUB'!H18</f>
        <v>0</v>
      </c>
      <c r="G17" s="62">
        <f>'DMCV CV1 - KTUB'!I18</f>
        <v>0</v>
      </c>
      <c r="H17" s="62">
        <f>'DMCV CV1 - KTUB'!J18</f>
        <v>0</v>
      </c>
      <c r="I17" s="139">
        <f>'DMCV CV1 - KTUB'!M18</f>
        <v>0</v>
      </c>
      <c r="J17" s="62">
        <f t="shared" si="0"/>
        <v>0</v>
      </c>
      <c r="K17" s="62"/>
      <c r="L17" s="141" t="e">
        <f t="shared" si="1"/>
        <v>#DIV/0!</v>
      </c>
      <c r="M17" s="62"/>
      <c r="N17" s="141" t="e">
        <f t="shared" si="2"/>
        <v>#DIV/0!</v>
      </c>
      <c r="O17" s="62"/>
      <c r="P17" s="141" t="e">
        <f t="shared" si="3"/>
        <v>#DIV/0!</v>
      </c>
      <c r="Q17" s="62"/>
      <c r="R17" s="141" t="e">
        <f t="shared" si="4"/>
        <v>#DIV/0!</v>
      </c>
    </row>
    <row r="18" spans="1:18" x14ac:dyDescent="0.25">
      <c r="A18" s="139"/>
      <c r="B18" s="84" t="str">
        <f>'DMCV CV1 - KTUB'!B19</f>
        <v>Phụ trách Lĩnh vực Giáo dục và Đào tạo, gồm: Giáo dục mầm non; Giáo dục phổ thông (giáo dục tiểu học và giáo dục trung học cơ sở);</v>
      </c>
      <c r="C18" s="84"/>
      <c r="D18" s="84"/>
      <c r="E18" s="84"/>
      <c r="F18" s="62">
        <f>'DMCV CV1 - KTUB'!H19</f>
        <v>0</v>
      </c>
      <c r="G18" s="62">
        <f>'DMCV CV1 - KTUB'!I19</f>
        <v>0</v>
      </c>
      <c r="H18" s="62">
        <f>'DMCV CV1 - KTUB'!J19</f>
        <v>0</v>
      </c>
      <c r="I18" s="139">
        <f>'DMCV CV1 - KTUB'!M19</f>
        <v>0</v>
      </c>
      <c r="J18" s="62">
        <f t="shared" si="0"/>
        <v>0</v>
      </c>
      <c r="K18" s="62"/>
      <c r="L18" s="141" t="e">
        <f t="shared" si="1"/>
        <v>#DIV/0!</v>
      </c>
      <c r="M18" s="62"/>
      <c r="N18" s="141" t="e">
        <f t="shared" si="2"/>
        <v>#DIV/0!</v>
      </c>
      <c r="O18" s="62"/>
      <c r="P18" s="141" t="e">
        <f t="shared" si="3"/>
        <v>#DIV/0!</v>
      </c>
      <c r="Q18" s="62"/>
      <c r="R18" s="141" t="e">
        <f t="shared" si="4"/>
        <v>#DIV/0!</v>
      </c>
    </row>
    <row r="19" spans="1:18" x14ac:dyDescent="0.25">
      <c r="A19" s="139"/>
      <c r="B19" s="83" t="str">
        <f>'DMCV CV1 - KTUB'!B20</f>
        <v>Thực hiện các nhiệm vụ khác do cấp trên phân công</v>
      </c>
      <c r="C19" s="83"/>
      <c r="D19" s="83"/>
      <c r="E19" s="83"/>
      <c r="F19" s="62"/>
      <c r="G19" s="62"/>
      <c r="H19" s="62"/>
      <c r="I19" s="139"/>
      <c r="J19" s="62"/>
      <c r="K19" s="62"/>
      <c r="L19" s="141"/>
      <c r="M19" s="62"/>
      <c r="N19" s="141"/>
      <c r="O19" s="62"/>
      <c r="P19" s="141"/>
      <c r="Q19" s="62"/>
      <c r="R19" s="141"/>
    </row>
    <row r="20" spans="1:18" x14ac:dyDescent="0.25">
      <c r="A20" s="139"/>
      <c r="B20" s="63"/>
      <c r="C20" s="84" t="str">
        <f>'DMCV CV1 - KTUB'!C21</f>
        <v>Lãnh đạo cơ quan phân công</v>
      </c>
      <c r="D20" s="84"/>
      <c r="E20" s="84"/>
      <c r="F20" s="62">
        <f>'DMCV CV1 - KTUB'!H21</f>
        <v>0</v>
      </c>
      <c r="G20" s="62">
        <f>'DMCV CV1 - KTUB'!I21</f>
        <v>0</v>
      </c>
      <c r="H20" s="62">
        <f>'DMCV CV1 - KTUB'!J21</f>
        <v>0</v>
      </c>
      <c r="I20" s="139">
        <f>'DMCV CV1 - KTUB'!M21</f>
        <v>0</v>
      </c>
      <c r="J20" s="62">
        <f t="shared" si="0"/>
        <v>0</v>
      </c>
      <c r="K20" s="62"/>
      <c r="L20" s="141" t="e">
        <f t="shared" si="1"/>
        <v>#DIV/0!</v>
      </c>
      <c r="M20" s="62"/>
      <c r="N20" s="141" t="e">
        <f t="shared" si="2"/>
        <v>#DIV/0!</v>
      </c>
      <c r="O20" s="62"/>
      <c r="P20" s="141" t="e">
        <f t="shared" si="3"/>
        <v>#DIV/0!</v>
      </c>
      <c r="Q20" s="62"/>
      <c r="R20" s="141" t="e">
        <f t="shared" si="4"/>
        <v>#DIV/0!</v>
      </c>
    </row>
    <row r="21" spans="1:18" x14ac:dyDescent="0.25">
      <c r="A21" s="62"/>
      <c r="B21" s="142" t="s">
        <v>325</v>
      </c>
      <c r="C21" s="142"/>
      <c r="D21" s="142"/>
      <c r="E21" s="142"/>
      <c r="F21" s="142"/>
      <c r="G21" s="142"/>
      <c r="H21" s="142"/>
      <c r="I21" s="142"/>
      <c r="J21" s="139">
        <f>SUM(J11:J20)</f>
        <v>0</v>
      </c>
      <c r="K21" s="62"/>
      <c r="L21" s="139" t="e">
        <f>SUM(L11:L20)</f>
        <v>#DIV/0!</v>
      </c>
      <c r="M21" s="62"/>
      <c r="N21" s="139" t="e">
        <f>SUM(N11:N20)</f>
        <v>#DIV/0!</v>
      </c>
      <c r="O21" s="62"/>
      <c r="P21" s="139" t="e">
        <f>SUM(P11:P20)</f>
        <v>#DIV/0!</v>
      </c>
      <c r="Q21" s="62"/>
      <c r="R21" s="139" t="e">
        <f>SUM(R11:R20)</f>
        <v>#DIV/0!</v>
      </c>
    </row>
    <row r="22" spans="1:18" x14ac:dyDescent="0.25">
      <c r="B22" s="30" t="s">
        <v>326</v>
      </c>
    </row>
    <row r="23" spans="1:18" x14ac:dyDescent="0.25">
      <c r="B23" s="38" t="s">
        <v>332</v>
      </c>
      <c r="C23" s="38"/>
      <c r="D23" s="40" t="e">
        <f>L21/J21</f>
        <v>#DIV/0!</v>
      </c>
      <c r="E23" s="38"/>
      <c r="F23" s="38" t="s">
        <v>333</v>
      </c>
      <c r="G23" s="42" t="e">
        <f>N21/J21</f>
        <v>#DIV/0!</v>
      </c>
      <c r="I23" s="38" t="s">
        <v>334</v>
      </c>
      <c r="J23" s="42" t="e">
        <f>P21/J21</f>
        <v>#DIV/0!</v>
      </c>
      <c r="L23" s="38" t="s">
        <v>335</v>
      </c>
      <c r="M23" s="41" t="e">
        <f>R21/J21</f>
        <v>#DIV/0!</v>
      </c>
    </row>
    <row r="24" spans="1:18" x14ac:dyDescent="0.25">
      <c r="B24" s="43" t="s">
        <v>336</v>
      </c>
      <c r="C24" s="43"/>
      <c r="E24" s="41" t="e">
        <f>(D23+G23+J23+M23)/4</f>
        <v>#DIV/0!</v>
      </c>
    </row>
    <row r="26" spans="1:18" ht="14.4" x14ac:dyDescent="0.3">
      <c r="B26" s="39" t="s">
        <v>337</v>
      </c>
      <c r="C26" s="39"/>
      <c r="D26" s="39"/>
      <c r="E26" s="39"/>
      <c r="F26" s="44" t="e">
        <f>30+E24*70</f>
        <v>#DIV/0!</v>
      </c>
      <c r="G26" s="30" t="s">
        <v>338</v>
      </c>
    </row>
  </sheetData>
  <mergeCells count="23">
    <mergeCell ref="B21:I21"/>
    <mergeCell ref="D13:E13"/>
    <mergeCell ref="D14:E14"/>
    <mergeCell ref="D15:E15"/>
    <mergeCell ref="D16:E16"/>
    <mergeCell ref="D17:E17"/>
    <mergeCell ref="K8:L8"/>
    <mergeCell ref="M8:N8"/>
    <mergeCell ref="O8:P8"/>
    <mergeCell ref="Q8:R9"/>
    <mergeCell ref="K9:L9"/>
    <mergeCell ref="M9:N9"/>
    <mergeCell ref="O9:P9"/>
    <mergeCell ref="A1:R1"/>
    <mergeCell ref="A7:A10"/>
    <mergeCell ref="B7:J7"/>
    <mergeCell ref="K7:R7"/>
    <mergeCell ref="B8:E10"/>
    <mergeCell ref="F8:F10"/>
    <mergeCell ref="G8:G10"/>
    <mergeCell ref="H8:H10"/>
    <mergeCell ref="I8:I10"/>
    <mergeCell ref="J8:J10"/>
  </mergeCells>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O35"/>
  <sheetViews>
    <sheetView zoomScale="110" zoomScaleNormal="110" workbookViewId="0">
      <pane ySplit="9" topLeftCell="A10" activePane="bottomLeft" state="frozen"/>
      <selection activeCell="G18" sqref="G18"/>
      <selection pane="bottomLeft" activeCell="D17" sqref="D17:E17"/>
    </sheetView>
  </sheetViews>
  <sheetFormatPr defaultRowHeight="14.4" x14ac:dyDescent="0.3"/>
  <cols>
    <col min="1" max="1" width="3.109375" customWidth="1"/>
    <col min="2" max="2" width="4.21875" customWidth="1"/>
    <col min="3" max="3" width="5.33203125" customWidth="1"/>
    <col min="4" max="4" width="5" customWidth="1"/>
    <col min="5" max="5" width="43.88671875" customWidth="1"/>
    <col min="6" max="6" width="11" customWidth="1"/>
    <col min="7" max="7" width="20.21875" customWidth="1"/>
    <col min="8" max="8" width="12.77734375" customWidth="1"/>
    <col min="9" max="10" width="11" customWidth="1"/>
    <col min="11" max="11" width="12.6640625" customWidth="1"/>
    <col min="12" max="13" width="11" customWidth="1"/>
  </cols>
  <sheetData>
    <row r="1" spans="1:15" x14ac:dyDescent="0.3">
      <c r="A1" s="85" t="s">
        <v>0</v>
      </c>
      <c r="B1" s="85"/>
      <c r="C1" s="85"/>
      <c r="D1" s="85"/>
      <c r="E1" s="85"/>
      <c r="F1" s="85"/>
      <c r="G1" s="85"/>
      <c r="H1" s="85"/>
      <c r="I1" s="85"/>
      <c r="J1" s="85"/>
      <c r="K1" s="85"/>
      <c r="L1" s="85"/>
      <c r="M1" s="85"/>
    </row>
    <row r="2" spans="1:15" x14ac:dyDescent="0.3">
      <c r="M2" s="3" t="s">
        <v>20</v>
      </c>
    </row>
    <row r="3" spans="1:15" s="30" customFormat="1" ht="13.8" x14ac:dyDescent="0.25">
      <c r="A3" s="31" t="s">
        <v>197</v>
      </c>
      <c r="B3" s="32"/>
      <c r="C3" s="32"/>
      <c r="D3" s="32"/>
      <c r="E3" s="32"/>
      <c r="F3" s="32"/>
      <c r="G3" s="32"/>
      <c r="H3" s="32"/>
      <c r="I3" s="32"/>
      <c r="J3" s="32"/>
      <c r="K3" s="32"/>
      <c r="L3" s="32"/>
      <c r="M3" s="32"/>
      <c r="N3" s="32"/>
      <c r="O3" s="32"/>
    </row>
    <row r="4" spans="1:15" s="35" customFormat="1" ht="13.8" x14ac:dyDescent="0.25">
      <c r="A4" s="33" t="s">
        <v>198</v>
      </c>
      <c r="B4" s="34"/>
      <c r="C4" s="34"/>
      <c r="D4" s="34"/>
      <c r="E4" s="34"/>
      <c r="F4" s="34"/>
      <c r="G4" s="34"/>
      <c r="H4" s="34"/>
      <c r="I4" s="34"/>
      <c r="J4" s="34"/>
      <c r="K4" s="34"/>
      <c r="L4" s="34"/>
      <c r="M4" s="34"/>
      <c r="N4" s="34"/>
      <c r="O4" s="34"/>
    </row>
    <row r="5" spans="1:15" s="35" customFormat="1" ht="13.8" x14ac:dyDescent="0.25">
      <c r="A5" s="33" t="s">
        <v>328</v>
      </c>
      <c r="B5" s="34"/>
      <c r="C5" s="34"/>
      <c r="D5" s="34"/>
      <c r="E5" s="34" t="str">
        <f>'Co cau P VHXH'!M4</f>
        <v>Chuyên viên 2 - Lao động XH</v>
      </c>
      <c r="F5" s="34"/>
      <c r="G5" s="34"/>
      <c r="H5" s="34"/>
      <c r="I5" s="34"/>
      <c r="J5" s="34"/>
      <c r="K5" s="34"/>
      <c r="L5" s="34"/>
      <c r="M5" s="34"/>
      <c r="N5" s="34"/>
      <c r="O5" s="34"/>
    </row>
    <row r="6" spans="1:15" s="35" customFormat="1" ht="13.8" x14ac:dyDescent="0.25">
      <c r="A6" s="33" t="s">
        <v>329</v>
      </c>
      <c r="B6" s="34"/>
      <c r="C6" s="34"/>
      <c r="E6" s="34" t="s">
        <v>330</v>
      </c>
      <c r="F6" s="34"/>
      <c r="G6" s="34"/>
      <c r="H6" s="34"/>
      <c r="I6" s="34"/>
      <c r="J6" s="34"/>
      <c r="K6" s="34"/>
      <c r="L6" s="34"/>
      <c r="M6" s="34"/>
      <c r="N6" s="34"/>
      <c r="O6" s="34"/>
    </row>
    <row r="7" spans="1:15" x14ac:dyDescent="0.3">
      <c r="M7" s="3"/>
    </row>
    <row r="8" spans="1:15" ht="14.4" customHeight="1" x14ac:dyDescent="0.3">
      <c r="A8" s="86" t="s">
        <v>1</v>
      </c>
      <c r="B8" s="87" t="s">
        <v>2</v>
      </c>
      <c r="C8" s="88"/>
      <c r="D8" s="88"/>
      <c r="E8" s="89"/>
      <c r="F8" s="86" t="s">
        <v>40</v>
      </c>
      <c r="G8" s="86"/>
      <c r="H8" s="86"/>
      <c r="I8" s="86"/>
      <c r="J8" s="86"/>
      <c r="K8" s="86"/>
      <c r="L8" s="86"/>
      <c r="M8" s="86"/>
    </row>
    <row r="9" spans="1:15" ht="28.8" x14ac:dyDescent="0.3">
      <c r="A9" s="86"/>
      <c r="B9" s="90"/>
      <c r="C9" s="91"/>
      <c r="D9" s="91"/>
      <c r="E9" s="92"/>
      <c r="F9" s="47" t="s">
        <v>3</v>
      </c>
      <c r="G9" s="47" t="s">
        <v>4</v>
      </c>
      <c r="H9" s="47" t="s">
        <v>5</v>
      </c>
      <c r="I9" s="47" t="s">
        <v>6</v>
      </c>
      <c r="J9" s="47" t="s">
        <v>7</v>
      </c>
      <c r="K9" s="47" t="s">
        <v>8</v>
      </c>
      <c r="L9" s="47" t="s">
        <v>9</v>
      </c>
      <c r="M9" s="47" t="s">
        <v>10</v>
      </c>
    </row>
    <row r="10" spans="1:15" ht="14.4" customHeight="1" x14ac:dyDescent="0.3">
      <c r="A10" s="1"/>
      <c r="B10" s="104" t="s">
        <v>402</v>
      </c>
      <c r="C10" s="104"/>
      <c r="D10" s="104"/>
      <c r="E10" s="104"/>
      <c r="F10" s="104"/>
      <c r="G10" s="104"/>
      <c r="H10" s="104"/>
      <c r="I10" s="104"/>
      <c r="J10" s="83"/>
      <c r="K10" s="83"/>
      <c r="L10" s="83"/>
      <c r="M10" s="83"/>
    </row>
    <row r="11" spans="1:15" ht="14.4" customHeight="1" x14ac:dyDescent="0.3">
      <c r="A11" s="1"/>
      <c r="B11" s="59"/>
      <c r="C11" s="93" t="s">
        <v>382</v>
      </c>
      <c r="D11" s="93"/>
      <c r="E11" s="93"/>
      <c r="F11" s="93"/>
      <c r="G11" s="93"/>
      <c r="H11" s="93"/>
      <c r="I11" s="93"/>
      <c r="J11" s="5"/>
      <c r="K11" s="5"/>
      <c r="L11" s="5"/>
      <c r="M11" s="6">
        <f>L11/MIN($L:$L)</f>
        <v>0</v>
      </c>
    </row>
    <row r="12" spans="1:15" x14ac:dyDescent="0.3">
      <c r="A12" s="1"/>
      <c r="B12" s="63"/>
      <c r="C12" s="84"/>
      <c r="D12" s="97"/>
      <c r="E12" s="99"/>
      <c r="F12" s="5"/>
      <c r="G12" s="5"/>
      <c r="H12" s="5"/>
      <c r="I12" s="5"/>
      <c r="J12" s="5"/>
      <c r="K12" s="5"/>
      <c r="L12" s="5">
        <v>100</v>
      </c>
      <c r="M12" s="6">
        <f>L12/MIN($L:$L)</f>
        <v>1</v>
      </c>
    </row>
    <row r="13" spans="1:15" x14ac:dyDescent="0.3">
      <c r="A13" s="1"/>
      <c r="B13" s="63"/>
      <c r="C13" s="84"/>
      <c r="D13" s="97"/>
      <c r="E13" s="99"/>
      <c r="F13" s="5"/>
      <c r="G13" s="5"/>
      <c r="H13" s="5"/>
      <c r="I13" s="5"/>
      <c r="J13" s="5"/>
      <c r="K13" s="5"/>
      <c r="L13" s="5">
        <v>500</v>
      </c>
      <c r="M13" s="6">
        <f>L13/MIN($L:$L)</f>
        <v>5</v>
      </c>
    </row>
    <row r="14" spans="1:15" ht="14.4" customHeight="1" x14ac:dyDescent="0.3">
      <c r="A14" s="1"/>
      <c r="B14" s="63"/>
      <c r="C14" s="84"/>
      <c r="D14" s="97"/>
      <c r="E14" s="99"/>
      <c r="F14" s="5"/>
      <c r="G14" s="5"/>
      <c r="H14" s="5"/>
      <c r="I14" s="5"/>
      <c r="J14" s="5"/>
      <c r="K14" s="5"/>
      <c r="L14" s="5"/>
      <c r="M14" s="6">
        <f>L14/MIN($L:$L)</f>
        <v>0</v>
      </c>
    </row>
    <row r="15" spans="1:15" ht="14.4" customHeight="1" x14ac:dyDescent="0.3">
      <c r="A15" s="1"/>
      <c r="B15" s="63"/>
      <c r="C15" s="140" t="s">
        <v>383</v>
      </c>
      <c r="D15" s="146"/>
      <c r="E15" s="146"/>
      <c r="F15" s="146"/>
      <c r="G15" s="146"/>
      <c r="H15" s="146"/>
      <c r="I15" s="147"/>
      <c r="J15" s="5"/>
      <c r="K15" s="2"/>
      <c r="L15" s="6"/>
      <c r="M15" s="6">
        <f>L15/MIN($L:$L)</f>
        <v>0</v>
      </c>
    </row>
    <row r="16" spans="1:15" ht="14.4" customHeight="1" x14ac:dyDescent="0.3">
      <c r="A16" s="1"/>
      <c r="B16" s="63"/>
      <c r="C16" s="84"/>
      <c r="D16" s="97"/>
      <c r="E16" s="99"/>
      <c r="F16" s="5"/>
      <c r="G16" s="2"/>
      <c r="H16" s="2"/>
      <c r="I16" s="6"/>
      <c r="J16" s="5"/>
      <c r="K16" s="2"/>
      <c r="L16" s="6"/>
      <c r="M16" s="6">
        <f>L16/MIN($L:$L)</f>
        <v>0</v>
      </c>
    </row>
    <row r="17" spans="1:13" ht="14.4" customHeight="1" x14ac:dyDescent="0.3">
      <c r="A17" s="1"/>
      <c r="B17" s="63"/>
      <c r="C17" s="84"/>
      <c r="D17" s="97"/>
      <c r="E17" s="99"/>
      <c r="F17" s="5"/>
      <c r="G17" s="2"/>
      <c r="H17" s="2"/>
      <c r="I17" s="6"/>
      <c r="J17" s="5"/>
      <c r="K17" s="2"/>
      <c r="L17" s="6"/>
      <c r="M17" s="6">
        <f>L17/MIN($L:$L)</f>
        <v>0</v>
      </c>
    </row>
    <row r="18" spans="1:13" x14ac:dyDescent="0.3">
      <c r="A18" s="1"/>
      <c r="B18" s="63"/>
      <c r="C18" s="84"/>
      <c r="D18" s="97"/>
      <c r="E18" s="99"/>
      <c r="F18" s="5"/>
      <c r="G18" s="2"/>
      <c r="H18" s="2"/>
      <c r="I18" s="6"/>
      <c r="J18" s="5"/>
      <c r="K18" s="2"/>
      <c r="L18" s="6"/>
      <c r="M18" s="6">
        <f>L18/MIN($L:$L)</f>
        <v>0</v>
      </c>
    </row>
    <row r="19" spans="1:13" x14ac:dyDescent="0.3">
      <c r="A19" s="1"/>
      <c r="B19" s="63"/>
      <c r="C19" s="84"/>
      <c r="D19" s="97"/>
      <c r="E19" s="99"/>
      <c r="F19" s="5"/>
      <c r="G19" s="2"/>
      <c r="H19" s="2"/>
      <c r="I19" s="6"/>
      <c r="J19" s="5"/>
      <c r="K19" s="2"/>
      <c r="L19" s="6"/>
      <c r="M19" s="6">
        <f>L19/MIN($L:$L)</f>
        <v>0</v>
      </c>
    </row>
    <row r="20" spans="1:13" ht="14.4" customHeight="1" x14ac:dyDescent="0.3">
      <c r="A20" s="1"/>
      <c r="B20" s="63"/>
      <c r="C20" s="84"/>
      <c r="D20" s="97"/>
      <c r="E20" s="99"/>
      <c r="F20" s="5"/>
      <c r="G20" s="2"/>
      <c r="H20" s="2"/>
      <c r="I20" s="6"/>
      <c r="J20" s="5"/>
      <c r="K20" s="2"/>
      <c r="L20" s="6"/>
      <c r="M20" s="6">
        <f>L20/MIN($L:$L)</f>
        <v>0</v>
      </c>
    </row>
    <row r="21" spans="1:13" ht="14.4" customHeight="1" x14ac:dyDescent="0.3">
      <c r="A21" s="1"/>
      <c r="B21" s="63"/>
      <c r="C21" s="140" t="s">
        <v>384</v>
      </c>
      <c r="D21" s="146"/>
      <c r="E21" s="146"/>
      <c r="F21" s="146"/>
      <c r="G21" s="146"/>
      <c r="H21" s="146"/>
      <c r="I21" s="147"/>
      <c r="J21" s="5"/>
      <c r="K21" s="5"/>
      <c r="L21" s="6"/>
      <c r="M21" s="6">
        <f>L21/MIN($L:$L)</f>
        <v>0</v>
      </c>
    </row>
    <row r="22" spans="1:13" x14ac:dyDescent="0.3">
      <c r="A22" s="1"/>
      <c r="B22" s="63"/>
      <c r="C22" s="84"/>
      <c r="D22" s="97"/>
      <c r="E22" s="99"/>
      <c r="F22" s="5"/>
      <c r="G22" s="2"/>
      <c r="H22" s="2"/>
      <c r="I22" s="6"/>
      <c r="J22" s="5"/>
      <c r="K22" s="5"/>
      <c r="L22" s="6"/>
      <c r="M22" s="6">
        <f>L22/MIN($L:$L)</f>
        <v>0</v>
      </c>
    </row>
    <row r="23" spans="1:13" x14ac:dyDescent="0.3">
      <c r="A23" s="1"/>
      <c r="B23" s="63"/>
      <c r="C23" s="84"/>
      <c r="D23" s="97"/>
      <c r="E23" s="99"/>
      <c r="F23" s="5"/>
      <c r="G23" s="2"/>
      <c r="H23" s="2"/>
      <c r="I23" s="6"/>
      <c r="J23" s="5"/>
      <c r="K23" s="5"/>
      <c r="L23" s="6"/>
      <c r="M23" s="6">
        <f>L23/MIN($L:$L)</f>
        <v>0</v>
      </c>
    </row>
    <row r="24" spans="1:13" x14ac:dyDescent="0.3">
      <c r="A24" s="1"/>
      <c r="B24" s="63"/>
      <c r="C24" s="84"/>
      <c r="D24" s="97"/>
      <c r="E24" s="99"/>
      <c r="F24" s="5"/>
      <c r="G24" s="2"/>
      <c r="H24" s="2"/>
      <c r="I24" s="6"/>
      <c r="J24" s="5"/>
      <c r="K24" s="5"/>
      <c r="L24" s="6"/>
      <c r="M24" s="6">
        <f>L24/MIN($L:$L)</f>
        <v>0</v>
      </c>
    </row>
    <row r="25" spans="1:13" x14ac:dyDescent="0.3">
      <c r="A25" s="1"/>
      <c r="B25" s="104" t="s">
        <v>404</v>
      </c>
      <c r="C25" s="104"/>
      <c r="D25" s="104"/>
      <c r="E25" s="104"/>
      <c r="F25" s="104"/>
      <c r="G25" s="104"/>
      <c r="H25" s="104"/>
      <c r="I25" s="104"/>
      <c r="J25" s="5"/>
      <c r="K25" s="5"/>
      <c r="L25" s="6"/>
      <c r="M25" s="6">
        <f>L25/MIN($L:$L)</f>
        <v>0</v>
      </c>
    </row>
    <row r="26" spans="1:13" ht="14.4" customHeight="1" x14ac:dyDescent="0.3">
      <c r="A26" s="1"/>
      <c r="B26" s="63"/>
      <c r="C26" s="140" t="s">
        <v>385</v>
      </c>
      <c r="D26" s="146"/>
      <c r="E26" s="146"/>
      <c r="F26" s="146"/>
      <c r="G26" s="146"/>
      <c r="H26" s="146"/>
      <c r="I26" s="147"/>
      <c r="J26" s="5"/>
      <c r="K26" s="5"/>
      <c r="L26" s="6"/>
      <c r="M26" s="6">
        <f>L26/MIN($L:$L)</f>
        <v>0</v>
      </c>
    </row>
    <row r="27" spans="1:13" ht="14.4" customHeight="1" x14ac:dyDescent="0.3">
      <c r="A27" s="1"/>
      <c r="B27" s="63"/>
      <c r="C27" s="84"/>
      <c r="D27" s="97"/>
      <c r="E27" s="99"/>
      <c r="F27" s="5"/>
      <c r="G27" s="2"/>
      <c r="H27" s="2"/>
      <c r="I27" s="6"/>
      <c r="J27" s="5"/>
      <c r="K27" s="5"/>
      <c r="L27" s="6"/>
      <c r="M27" s="6">
        <f>L27/MIN($L:$L)</f>
        <v>0</v>
      </c>
    </row>
    <row r="28" spans="1:13" ht="14.4" customHeight="1" x14ac:dyDescent="0.3">
      <c r="A28" s="1"/>
      <c r="B28" s="63"/>
      <c r="C28" s="84"/>
      <c r="D28" s="97"/>
      <c r="E28" s="99"/>
      <c r="F28" s="5"/>
      <c r="G28" s="2"/>
      <c r="H28" s="2"/>
      <c r="I28" s="6"/>
      <c r="J28" s="5"/>
      <c r="K28" s="5"/>
      <c r="L28" s="6"/>
      <c r="M28" s="6">
        <f>L28/MIN($L:$L)</f>
        <v>0</v>
      </c>
    </row>
    <row r="29" spans="1:13" ht="14.4" customHeight="1" x14ac:dyDescent="0.3">
      <c r="A29" s="1"/>
      <c r="B29" s="63"/>
      <c r="C29" s="84"/>
      <c r="D29" s="97"/>
      <c r="E29" s="99"/>
      <c r="F29" s="5"/>
      <c r="G29" s="2"/>
      <c r="H29" s="2"/>
      <c r="I29" s="6"/>
      <c r="J29" s="5"/>
      <c r="K29" s="5"/>
      <c r="L29" s="6"/>
      <c r="M29" s="6">
        <f>L29/MIN($L:$L)</f>
        <v>0</v>
      </c>
    </row>
    <row r="30" spans="1:13" ht="14.4" customHeight="1" x14ac:dyDescent="0.3">
      <c r="A30" s="1"/>
      <c r="B30" s="63"/>
      <c r="C30" s="84"/>
      <c r="D30" s="97"/>
      <c r="E30" s="99"/>
      <c r="F30" s="5"/>
      <c r="G30" s="2"/>
      <c r="H30" s="2"/>
      <c r="I30" s="6"/>
      <c r="J30" s="5"/>
      <c r="K30" s="5"/>
      <c r="L30" s="6"/>
      <c r="M30" s="6">
        <f>L30/MIN($L:$L)</f>
        <v>0</v>
      </c>
    </row>
    <row r="31" spans="1:13" ht="14.4" customHeight="1" x14ac:dyDescent="0.3">
      <c r="A31" s="1"/>
      <c r="B31" s="63"/>
      <c r="C31" s="140" t="s">
        <v>386</v>
      </c>
      <c r="D31" s="146"/>
      <c r="E31" s="146"/>
      <c r="F31" s="146"/>
      <c r="G31" s="146"/>
      <c r="H31" s="146"/>
      <c r="I31" s="147"/>
      <c r="J31" s="5"/>
      <c r="K31" s="5"/>
      <c r="L31" s="6"/>
      <c r="M31" s="6">
        <f>L31/MIN($L:$L)</f>
        <v>0</v>
      </c>
    </row>
    <row r="32" spans="1:13" ht="14.4" customHeight="1" x14ac:dyDescent="0.3">
      <c r="A32" s="1"/>
      <c r="B32" s="63"/>
      <c r="C32" s="84"/>
      <c r="D32" s="97"/>
      <c r="E32" s="99"/>
      <c r="F32" s="2"/>
      <c r="G32" s="5"/>
      <c r="H32" s="2"/>
      <c r="I32" s="6"/>
      <c r="J32" s="5"/>
      <c r="K32" s="5"/>
      <c r="L32" s="6"/>
      <c r="M32" s="6">
        <f>L32/MIN($L:$L)</f>
        <v>0</v>
      </c>
    </row>
    <row r="33" spans="1:13" ht="14.4" customHeight="1" x14ac:dyDescent="0.3">
      <c r="A33" s="1"/>
      <c r="B33" s="63"/>
      <c r="C33" s="84"/>
      <c r="D33" s="97"/>
      <c r="E33" s="99"/>
      <c r="F33" s="2"/>
      <c r="G33" s="5"/>
      <c r="H33" s="2"/>
      <c r="I33" s="6"/>
      <c r="J33" s="5"/>
      <c r="K33" s="5"/>
      <c r="L33" s="6"/>
      <c r="M33" s="6">
        <f>L33/MIN($L:$L)</f>
        <v>0</v>
      </c>
    </row>
    <row r="34" spans="1:13" ht="14.4" customHeight="1" x14ac:dyDescent="0.3">
      <c r="A34" s="1"/>
      <c r="B34" s="83" t="s">
        <v>344</v>
      </c>
      <c r="C34" s="83"/>
      <c r="D34" s="83"/>
      <c r="E34" s="83"/>
      <c r="F34" s="83"/>
      <c r="G34" s="83"/>
      <c r="H34" s="83"/>
      <c r="I34" s="83"/>
      <c r="J34" s="83"/>
      <c r="K34" s="83"/>
      <c r="L34" s="83"/>
      <c r="M34" s="6">
        <f>L34/MIN($L:$L)</f>
        <v>0</v>
      </c>
    </row>
    <row r="35" spans="1:13" ht="14.4" customHeight="1" x14ac:dyDescent="0.3">
      <c r="A35" s="1"/>
      <c r="B35" s="63"/>
      <c r="C35" s="84" t="s">
        <v>347</v>
      </c>
      <c r="D35" s="84"/>
      <c r="E35" s="84"/>
      <c r="F35" s="84"/>
      <c r="G35" s="84"/>
      <c r="H35" s="84"/>
      <c r="I35" s="84"/>
      <c r="J35" s="84"/>
      <c r="K35" s="5"/>
      <c r="L35" s="5"/>
      <c r="M35" s="6">
        <f>L35/MIN($L:$L)</f>
        <v>0</v>
      </c>
    </row>
  </sheetData>
  <mergeCells count="24">
    <mergeCell ref="B25:I25"/>
    <mergeCell ref="D32:E32"/>
    <mergeCell ref="D33:E33"/>
    <mergeCell ref="B10:I10"/>
    <mergeCell ref="C11:I11"/>
    <mergeCell ref="D18:E18"/>
    <mergeCell ref="D27:E27"/>
    <mergeCell ref="D28:E28"/>
    <mergeCell ref="D29:E29"/>
    <mergeCell ref="D30:E30"/>
    <mergeCell ref="D22:E22"/>
    <mergeCell ref="D23:E23"/>
    <mergeCell ref="D24:E24"/>
    <mergeCell ref="D14:E14"/>
    <mergeCell ref="D16:E16"/>
    <mergeCell ref="D17:E17"/>
    <mergeCell ref="D20:E20"/>
    <mergeCell ref="D19:E19"/>
    <mergeCell ref="A1:M1"/>
    <mergeCell ref="A8:A9"/>
    <mergeCell ref="B8:E9"/>
    <mergeCell ref="F8:M8"/>
    <mergeCell ref="D12:E12"/>
    <mergeCell ref="D13:E1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rgb="FFFFFF00"/>
  </sheetPr>
  <dimension ref="A1:R41"/>
  <sheetViews>
    <sheetView workbookViewId="0">
      <pane ySplit="10" topLeftCell="A18" activePane="bottomLeft" state="frozen"/>
      <selection activeCell="G18" sqref="G18"/>
      <selection pane="bottomLeft" activeCell="K32" sqref="K32"/>
    </sheetView>
  </sheetViews>
  <sheetFormatPr defaultRowHeight="13.8" x14ac:dyDescent="0.25"/>
  <cols>
    <col min="1" max="1" width="4.77734375" style="30" customWidth="1"/>
    <col min="2" max="3" width="4.21875" style="30" customWidth="1"/>
    <col min="4" max="4" width="4.77734375" style="30" customWidth="1"/>
    <col min="5" max="5" width="44.88671875" style="30" customWidth="1"/>
    <col min="6" max="6" width="15" style="30" customWidth="1"/>
    <col min="7" max="7" width="5.88671875" style="30" customWidth="1"/>
    <col min="8" max="8" width="7.5546875" style="30" customWidth="1"/>
    <col min="9" max="9" width="7" style="30" customWidth="1"/>
    <col min="10" max="10" width="7.33203125" style="30" customWidth="1"/>
    <col min="11" max="18" width="7.21875" style="30" customWidth="1"/>
    <col min="19" max="16384" width="8.88671875" style="30"/>
  </cols>
  <sheetData>
    <row r="1" spans="1:18" x14ac:dyDescent="0.25">
      <c r="A1" s="105" t="s">
        <v>327</v>
      </c>
      <c r="B1" s="105"/>
      <c r="C1" s="105"/>
      <c r="D1" s="105"/>
      <c r="E1" s="105"/>
      <c r="F1" s="105"/>
      <c r="G1" s="105"/>
      <c r="H1" s="105"/>
      <c r="I1" s="105"/>
      <c r="J1" s="105"/>
      <c r="K1" s="105"/>
      <c r="L1" s="105"/>
      <c r="M1" s="105"/>
      <c r="N1" s="105"/>
      <c r="O1" s="105"/>
      <c r="P1" s="105"/>
      <c r="Q1" s="105"/>
      <c r="R1" s="105"/>
    </row>
    <row r="2" spans="1:18" x14ac:dyDescent="0.25">
      <c r="A2" s="31" t="s">
        <v>197</v>
      </c>
      <c r="B2" s="32"/>
      <c r="C2" s="32"/>
      <c r="D2" s="32"/>
      <c r="E2" s="32"/>
      <c r="F2" s="32"/>
      <c r="G2" s="32"/>
      <c r="H2" s="32"/>
      <c r="I2" s="32"/>
      <c r="J2" s="32"/>
      <c r="K2" s="32"/>
      <c r="L2" s="32"/>
      <c r="M2" s="32"/>
      <c r="N2" s="32"/>
      <c r="O2" s="32"/>
      <c r="R2" s="58" t="s">
        <v>20</v>
      </c>
    </row>
    <row r="3" spans="1:18" s="35" customFormat="1" x14ac:dyDescent="0.25">
      <c r="A3" s="33" t="s">
        <v>198</v>
      </c>
      <c r="B3" s="34"/>
      <c r="C3" s="34"/>
      <c r="D3" s="34"/>
      <c r="E3" s="34"/>
      <c r="F3" s="34"/>
      <c r="G3" s="34"/>
      <c r="H3" s="34"/>
      <c r="I3" s="34"/>
      <c r="J3" s="34"/>
      <c r="K3" s="34"/>
      <c r="L3" s="34"/>
      <c r="M3" s="34"/>
      <c r="N3" s="34"/>
      <c r="O3" s="34"/>
    </row>
    <row r="4" spans="1:18" s="35" customFormat="1" x14ac:dyDescent="0.25">
      <c r="A4" s="33" t="s">
        <v>328</v>
      </c>
      <c r="B4" s="34"/>
      <c r="C4" s="34"/>
      <c r="D4" s="34"/>
      <c r="E4" s="34" t="str">
        <f>'Co cau P VHXH'!M4</f>
        <v>Chuyên viên 2 - Lao động XH</v>
      </c>
      <c r="F4" s="34"/>
      <c r="G4" s="34"/>
      <c r="H4" s="34"/>
      <c r="I4" s="34"/>
      <c r="J4" s="34"/>
      <c r="K4" s="34"/>
      <c r="L4" s="34"/>
      <c r="M4" s="34"/>
      <c r="N4" s="34"/>
      <c r="O4" s="34"/>
    </row>
    <row r="5" spans="1:18" s="35" customFormat="1" x14ac:dyDescent="0.25">
      <c r="A5" s="33" t="s">
        <v>329</v>
      </c>
      <c r="B5" s="34"/>
      <c r="C5" s="34"/>
      <c r="D5" s="34"/>
      <c r="E5" s="34" t="s">
        <v>330</v>
      </c>
      <c r="F5" s="34"/>
      <c r="G5" s="34"/>
      <c r="H5" s="34"/>
      <c r="I5" s="34"/>
      <c r="J5" s="34"/>
      <c r="K5" s="34"/>
      <c r="L5" s="34"/>
      <c r="M5" s="34"/>
      <c r="N5" s="34"/>
      <c r="O5" s="34"/>
    </row>
    <row r="6" spans="1:18" s="35" customFormat="1" x14ac:dyDescent="0.25">
      <c r="A6" s="33"/>
      <c r="B6" s="34"/>
      <c r="C6" s="34"/>
      <c r="D6" s="34"/>
      <c r="E6" s="34"/>
      <c r="F6" s="34"/>
      <c r="G6" s="34"/>
      <c r="H6" s="34"/>
      <c r="I6" s="34"/>
      <c r="J6" s="34"/>
      <c r="K6" s="34"/>
      <c r="L6" s="34"/>
      <c r="M6" s="34"/>
      <c r="N6" s="34"/>
      <c r="O6" s="34"/>
    </row>
    <row r="7" spans="1:18" x14ac:dyDescent="0.25">
      <c r="A7" s="106" t="s">
        <v>1</v>
      </c>
      <c r="B7" s="106" t="s">
        <v>315</v>
      </c>
      <c r="C7" s="106"/>
      <c r="D7" s="106"/>
      <c r="E7" s="106"/>
      <c r="F7" s="106"/>
      <c r="G7" s="106"/>
      <c r="H7" s="106"/>
      <c r="I7" s="106"/>
      <c r="J7" s="106"/>
      <c r="K7" s="106" t="s">
        <v>316</v>
      </c>
      <c r="L7" s="106"/>
      <c r="M7" s="106"/>
      <c r="N7" s="106"/>
      <c r="O7" s="106"/>
      <c r="P7" s="106"/>
      <c r="Q7" s="106"/>
      <c r="R7" s="106"/>
    </row>
    <row r="8" spans="1:18" x14ac:dyDescent="0.25">
      <c r="A8" s="106"/>
      <c r="B8" s="106" t="s">
        <v>2</v>
      </c>
      <c r="C8" s="106"/>
      <c r="D8" s="106"/>
      <c r="E8" s="106"/>
      <c r="F8" s="106" t="s">
        <v>5</v>
      </c>
      <c r="G8" s="106" t="s">
        <v>6</v>
      </c>
      <c r="H8" s="106" t="s">
        <v>331</v>
      </c>
      <c r="I8" s="106" t="s">
        <v>10</v>
      </c>
      <c r="J8" s="106" t="s">
        <v>317</v>
      </c>
      <c r="K8" s="106" t="s">
        <v>318</v>
      </c>
      <c r="L8" s="106"/>
      <c r="M8" s="106" t="s">
        <v>318</v>
      </c>
      <c r="N8" s="106"/>
      <c r="O8" s="106" t="s">
        <v>318</v>
      </c>
      <c r="P8" s="106"/>
      <c r="Q8" s="106" t="s">
        <v>322</v>
      </c>
      <c r="R8" s="106"/>
    </row>
    <row r="9" spans="1:18" x14ac:dyDescent="0.25">
      <c r="A9" s="106"/>
      <c r="B9" s="106"/>
      <c r="C9" s="106"/>
      <c r="D9" s="106"/>
      <c r="E9" s="106"/>
      <c r="F9" s="106"/>
      <c r="G9" s="106"/>
      <c r="H9" s="106"/>
      <c r="I9" s="106"/>
      <c r="J9" s="106"/>
      <c r="K9" s="106" t="s">
        <v>319</v>
      </c>
      <c r="L9" s="106"/>
      <c r="M9" s="106" t="s">
        <v>320</v>
      </c>
      <c r="N9" s="106"/>
      <c r="O9" s="106" t="s">
        <v>321</v>
      </c>
      <c r="P9" s="106"/>
      <c r="Q9" s="106"/>
      <c r="R9" s="106"/>
    </row>
    <row r="10" spans="1:18" ht="55.2" x14ac:dyDescent="0.25">
      <c r="A10" s="106"/>
      <c r="B10" s="106"/>
      <c r="C10" s="106"/>
      <c r="D10" s="106"/>
      <c r="E10" s="106"/>
      <c r="F10" s="106"/>
      <c r="G10" s="106"/>
      <c r="H10" s="106"/>
      <c r="I10" s="106"/>
      <c r="J10" s="106"/>
      <c r="K10" s="48" t="s">
        <v>323</v>
      </c>
      <c r="L10" s="48" t="s">
        <v>324</v>
      </c>
      <c r="M10" s="48" t="s">
        <v>323</v>
      </c>
      <c r="N10" s="48" t="s">
        <v>324</v>
      </c>
      <c r="O10" s="48" t="s">
        <v>323</v>
      </c>
      <c r="P10" s="48" t="s">
        <v>324</v>
      </c>
      <c r="Q10" s="48" t="s">
        <v>323</v>
      </c>
      <c r="R10" s="48" t="s">
        <v>324</v>
      </c>
    </row>
    <row r="11" spans="1:18" x14ac:dyDescent="0.25">
      <c r="A11" s="139"/>
      <c r="B11" s="83" t="str">
        <f>'DMCV CV2 - LDXH'!B10</f>
        <v>Phụ trách Lĩnh vực Xã hội - Lao động:</v>
      </c>
      <c r="C11" s="83"/>
      <c r="D11" s="83"/>
      <c r="E11" s="83"/>
      <c r="F11" s="62"/>
      <c r="G11" s="62"/>
      <c r="H11" s="62"/>
      <c r="I11" s="139"/>
      <c r="J11" s="62"/>
      <c r="K11" s="62"/>
      <c r="L11" s="62"/>
      <c r="M11" s="62"/>
      <c r="N11" s="62"/>
      <c r="O11" s="62"/>
      <c r="P11" s="62"/>
      <c r="Q11" s="62"/>
      <c r="R11" s="62"/>
    </row>
    <row r="12" spans="1:18" x14ac:dyDescent="0.25">
      <c r="A12" s="139"/>
      <c r="B12" s="63"/>
      <c r="C12" s="84" t="str">
        <f>'DMCV CV2 - LDXH'!C11</f>
        <v xml:space="preserve">Công tác bảo trợ xã hội; </v>
      </c>
      <c r="D12" s="84"/>
      <c r="E12" s="84"/>
      <c r="F12" s="62">
        <f>'DMCV CV2 - LDXH'!H11</f>
        <v>0</v>
      </c>
      <c r="G12" s="62">
        <f>'DMCV CV2 - LDXH'!I11</f>
        <v>0</v>
      </c>
      <c r="H12" s="62">
        <f>'DMCV CV2 - LDXH'!J11</f>
        <v>0</v>
      </c>
      <c r="I12" s="139">
        <f>'DMCV CV2 - LDXH'!M11</f>
        <v>0</v>
      </c>
      <c r="J12" s="62">
        <f>I12*G12</f>
        <v>0</v>
      </c>
      <c r="K12" s="62"/>
      <c r="L12" s="141" t="e">
        <f>K12/G12*J12</f>
        <v>#DIV/0!</v>
      </c>
      <c r="M12" s="62"/>
      <c r="N12" s="141" t="e">
        <f>M12/G12*J12</f>
        <v>#DIV/0!</v>
      </c>
      <c r="O12" s="62"/>
      <c r="P12" s="141" t="e">
        <f>O12/G12*J12</f>
        <v>#DIV/0!</v>
      </c>
      <c r="Q12" s="62"/>
      <c r="R12" s="141" t="e">
        <f>Q12/G12*J12</f>
        <v>#DIV/0!</v>
      </c>
    </row>
    <row r="13" spans="1:18" x14ac:dyDescent="0.25">
      <c r="A13" s="139"/>
      <c r="B13" s="63"/>
      <c r="C13" s="84"/>
      <c r="D13" s="97">
        <f>'DMCV CV2 - LDXH'!D12</f>
        <v>0</v>
      </c>
      <c r="E13" s="99"/>
      <c r="F13" s="62">
        <f>'DMCV CV2 - LDXH'!H12</f>
        <v>0</v>
      </c>
      <c r="G13" s="62">
        <f>'DMCV CV2 - LDXH'!I12</f>
        <v>0</v>
      </c>
      <c r="H13" s="62">
        <f>'DMCV CV2 - LDXH'!J12</f>
        <v>0</v>
      </c>
      <c r="I13" s="139">
        <f>'DMCV CV2 - LDXH'!M12</f>
        <v>1</v>
      </c>
      <c r="J13" s="62">
        <f t="shared" ref="J13:J35" si="0">I13*G13</f>
        <v>0</v>
      </c>
      <c r="K13" s="62"/>
      <c r="L13" s="141" t="e">
        <f t="shared" ref="L13:L35" si="1">K13/G13*J13</f>
        <v>#DIV/0!</v>
      </c>
      <c r="M13" s="62"/>
      <c r="N13" s="141" t="e">
        <f t="shared" ref="N13:N35" si="2">M13/G13*J13</f>
        <v>#DIV/0!</v>
      </c>
      <c r="O13" s="62"/>
      <c r="P13" s="141" t="e">
        <f t="shared" ref="P13:P35" si="3">O13/G13*J13</f>
        <v>#DIV/0!</v>
      </c>
      <c r="Q13" s="62"/>
      <c r="R13" s="141" t="e">
        <f t="shared" ref="R13:R35" si="4">Q13/G13*J13</f>
        <v>#DIV/0!</v>
      </c>
    </row>
    <row r="14" spans="1:18" x14ac:dyDescent="0.25">
      <c r="A14" s="139"/>
      <c r="B14" s="63"/>
      <c r="C14" s="84"/>
      <c r="D14" s="97">
        <f>'DMCV CV2 - LDXH'!D13</f>
        <v>0</v>
      </c>
      <c r="E14" s="99"/>
      <c r="F14" s="62">
        <f>'DMCV CV2 - LDXH'!H13</f>
        <v>0</v>
      </c>
      <c r="G14" s="62">
        <f>'DMCV CV2 - LDXH'!I13</f>
        <v>0</v>
      </c>
      <c r="H14" s="62">
        <f>'DMCV CV2 - LDXH'!J13</f>
        <v>0</v>
      </c>
      <c r="I14" s="139">
        <f>'DMCV CV2 - LDXH'!M13</f>
        <v>5</v>
      </c>
      <c r="J14" s="62">
        <f t="shared" si="0"/>
        <v>0</v>
      </c>
      <c r="K14" s="62"/>
      <c r="L14" s="141" t="e">
        <f t="shared" si="1"/>
        <v>#DIV/0!</v>
      </c>
      <c r="M14" s="62"/>
      <c r="N14" s="141" t="e">
        <f t="shared" si="2"/>
        <v>#DIV/0!</v>
      </c>
      <c r="O14" s="62"/>
      <c r="P14" s="141" t="e">
        <f t="shared" si="3"/>
        <v>#DIV/0!</v>
      </c>
      <c r="Q14" s="62"/>
      <c r="R14" s="141" t="e">
        <f t="shared" si="4"/>
        <v>#DIV/0!</v>
      </c>
    </row>
    <row r="15" spans="1:18" x14ac:dyDescent="0.25">
      <c r="A15" s="139"/>
      <c r="B15" s="63"/>
      <c r="C15" s="84"/>
      <c r="D15" s="97">
        <f>'DMCV CV2 - LDXH'!D14</f>
        <v>0</v>
      </c>
      <c r="E15" s="99"/>
      <c r="F15" s="62">
        <f>'DMCV CV2 - LDXH'!H14</f>
        <v>0</v>
      </c>
      <c r="G15" s="62">
        <f>'DMCV CV2 - LDXH'!I14</f>
        <v>0</v>
      </c>
      <c r="H15" s="62">
        <f>'DMCV CV2 - LDXH'!J14</f>
        <v>0</v>
      </c>
      <c r="I15" s="139">
        <f>'DMCV CV2 - LDXH'!M14</f>
        <v>0</v>
      </c>
      <c r="J15" s="62">
        <f t="shared" si="0"/>
        <v>0</v>
      </c>
      <c r="K15" s="62"/>
      <c r="L15" s="141" t="e">
        <f t="shared" si="1"/>
        <v>#DIV/0!</v>
      </c>
      <c r="M15" s="62"/>
      <c r="N15" s="141" t="e">
        <f t="shared" si="2"/>
        <v>#DIV/0!</v>
      </c>
      <c r="O15" s="62"/>
      <c r="P15" s="141" t="e">
        <f t="shared" si="3"/>
        <v>#DIV/0!</v>
      </c>
      <c r="Q15" s="62"/>
      <c r="R15" s="141" t="e">
        <f t="shared" si="4"/>
        <v>#DIV/0!</v>
      </c>
    </row>
    <row r="16" spans="1:18" x14ac:dyDescent="0.25">
      <c r="A16" s="139"/>
      <c r="B16" s="63"/>
      <c r="C16" s="84" t="str">
        <f>'DMCV CV2 - LDXH'!C15</f>
        <v>Phòng chống tệ nạn xã hội;</v>
      </c>
      <c r="D16" s="84"/>
      <c r="E16" s="84"/>
      <c r="F16" s="62">
        <f>'DMCV CV2 - LDXH'!H15</f>
        <v>0</v>
      </c>
      <c r="G16" s="62">
        <f>'DMCV CV2 - LDXH'!I15</f>
        <v>0</v>
      </c>
      <c r="H16" s="62">
        <f>'DMCV CV2 - LDXH'!J15</f>
        <v>0</v>
      </c>
      <c r="I16" s="139">
        <f>'DMCV CV2 - LDXH'!M15</f>
        <v>0</v>
      </c>
      <c r="J16" s="62">
        <f t="shared" si="0"/>
        <v>0</v>
      </c>
      <c r="K16" s="62"/>
      <c r="L16" s="141" t="e">
        <f t="shared" si="1"/>
        <v>#DIV/0!</v>
      </c>
      <c r="M16" s="62"/>
      <c r="N16" s="141" t="e">
        <f t="shared" si="2"/>
        <v>#DIV/0!</v>
      </c>
      <c r="O16" s="62"/>
      <c r="P16" s="141" t="e">
        <f t="shared" si="3"/>
        <v>#DIV/0!</v>
      </c>
      <c r="Q16" s="62"/>
      <c r="R16" s="141" t="e">
        <f t="shared" si="4"/>
        <v>#DIV/0!</v>
      </c>
    </row>
    <row r="17" spans="1:18" x14ac:dyDescent="0.25">
      <c r="A17" s="139"/>
      <c r="B17" s="63"/>
      <c r="C17" s="84"/>
      <c r="D17" s="97">
        <f>'DMCV CV2 - LDXH'!D16</f>
        <v>0</v>
      </c>
      <c r="E17" s="99"/>
      <c r="F17" s="62">
        <f>'DMCV CV2 - LDXH'!H16</f>
        <v>0</v>
      </c>
      <c r="G17" s="62">
        <f>'DMCV CV2 - LDXH'!I16</f>
        <v>0</v>
      </c>
      <c r="H17" s="62">
        <f>'DMCV CV2 - LDXH'!J16</f>
        <v>0</v>
      </c>
      <c r="I17" s="139">
        <f>'DMCV CV2 - LDXH'!M16</f>
        <v>0</v>
      </c>
      <c r="J17" s="62">
        <f t="shared" si="0"/>
        <v>0</v>
      </c>
      <c r="K17" s="62"/>
      <c r="L17" s="141" t="e">
        <f t="shared" si="1"/>
        <v>#DIV/0!</v>
      </c>
      <c r="M17" s="62"/>
      <c r="N17" s="141" t="e">
        <f t="shared" si="2"/>
        <v>#DIV/0!</v>
      </c>
      <c r="O17" s="62"/>
      <c r="P17" s="141" t="e">
        <f t="shared" si="3"/>
        <v>#DIV/0!</v>
      </c>
      <c r="Q17" s="62"/>
      <c r="R17" s="141" t="e">
        <f t="shared" si="4"/>
        <v>#DIV/0!</v>
      </c>
    </row>
    <row r="18" spans="1:18" x14ac:dyDescent="0.25">
      <c r="A18" s="139"/>
      <c r="B18" s="63"/>
      <c r="C18" s="84"/>
      <c r="D18" s="97">
        <f>'DMCV CV2 - LDXH'!D17</f>
        <v>0</v>
      </c>
      <c r="E18" s="99"/>
      <c r="F18" s="62">
        <f>'DMCV CV2 - LDXH'!H17</f>
        <v>0</v>
      </c>
      <c r="G18" s="62">
        <f>'DMCV CV2 - LDXH'!I17</f>
        <v>0</v>
      </c>
      <c r="H18" s="62">
        <f>'DMCV CV2 - LDXH'!J17</f>
        <v>0</v>
      </c>
      <c r="I18" s="139">
        <f>'DMCV CV2 - LDXH'!M17</f>
        <v>0</v>
      </c>
      <c r="J18" s="62">
        <f t="shared" si="0"/>
        <v>0</v>
      </c>
      <c r="K18" s="62"/>
      <c r="L18" s="141" t="e">
        <f t="shared" si="1"/>
        <v>#DIV/0!</v>
      </c>
      <c r="M18" s="62"/>
      <c r="N18" s="141" t="e">
        <f t="shared" si="2"/>
        <v>#DIV/0!</v>
      </c>
      <c r="O18" s="62"/>
      <c r="P18" s="141" t="e">
        <f t="shared" si="3"/>
        <v>#DIV/0!</v>
      </c>
      <c r="Q18" s="62"/>
      <c r="R18" s="141" t="e">
        <f t="shared" si="4"/>
        <v>#DIV/0!</v>
      </c>
    </row>
    <row r="19" spans="1:18" x14ac:dyDescent="0.25">
      <c r="A19" s="139"/>
      <c r="B19" s="63"/>
      <c r="C19" s="84"/>
      <c r="D19" s="97">
        <f>'DMCV CV2 - LDXH'!D18</f>
        <v>0</v>
      </c>
      <c r="E19" s="99"/>
      <c r="F19" s="62">
        <f>'DMCV CV2 - LDXH'!H18</f>
        <v>0</v>
      </c>
      <c r="G19" s="62">
        <f>'DMCV CV2 - LDXH'!I18</f>
        <v>0</v>
      </c>
      <c r="H19" s="62">
        <f>'DMCV CV2 - LDXH'!J18</f>
        <v>0</v>
      </c>
      <c r="I19" s="139">
        <f>'DMCV CV2 - LDXH'!M18</f>
        <v>0</v>
      </c>
      <c r="J19" s="62">
        <f t="shared" si="0"/>
        <v>0</v>
      </c>
      <c r="K19" s="62"/>
      <c r="L19" s="141" t="e">
        <f t="shared" si="1"/>
        <v>#DIV/0!</v>
      </c>
      <c r="M19" s="62"/>
      <c r="N19" s="141" t="e">
        <f t="shared" si="2"/>
        <v>#DIV/0!</v>
      </c>
      <c r="O19" s="62"/>
      <c r="P19" s="141" t="e">
        <f t="shared" si="3"/>
        <v>#DIV/0!</v>
      </c>
      <c r="Q19" s="62"/>
      <c r="R19" s="141" t="e">
        <f t="shared" si="4"/>
        <v>#DIV/0!</v>
      </c>
    </row>
    <row r="20" spans="1:18" x14ac:dyDescent="0.25">
      <c r="A20" s="139"/>
      <c r="B20" s="63"/>
      <c r="C20" s="84"/>
      <c r="D20" s="97">
        <f>'DMCV CV2 - LDXH'!D19</f>
        <v>0</v>
      </c>
      <c r="E20" s="99"/>
      <c r="F20" s="62">
        <f>'DMCV CV2 - LDXH'!H19</f>
        <v>0</v>
      </c>
      <c r="G20" s="62">
        <f>'DMCV CV2 - LDXH'!I19</f>
        <v>0</v>
      </c>
      <c r="H20" s="62">
        <f>'DMCV CV2 - LDXH'!J19</f>
        <v>0</v>
      </c>
      <c r="I20" s="139">
        <f>'DMCV CV2 - LDXH'!M19</f>
        <v>0</v>
      </c>
      <c r="J20" s="62">
        <f t="shared" si="0"/>
        <v>0</v>
      </c>
      <c r="K20" s="62"/>
      <c r="L20" s="141" t="e">
        <f t="shared" si="1"/>
        <v>#DIV/0!</v>
      </c>
      <c r="M20" s="62"/>
      <c r="N20" s="141" t="e">
        <f t="shared" si="2"/>
        <v>#DIV/0!</v>
      </c>
      <c r="O20" s="62"/>
      <c r="P20" s="141" t="e">
        <f t="shared" si="3"/>
        <v>#DIV/0!</v>
      </c>
      <c r="Q20" s="62"/>
      <c r="R20" s="141" t="e">
        <f t="shared" si="4"/>
        <v>#DIV/0!</v>
      </c>
    </row>
    <row r="21" spans="1:18" x14ac:dyDescent="0.25">
      <c r="A21" s="139"/>
      <c r="B21" s="63"/>
      <c r="C21" s="84" t="str">
        <f>'DMCV CV2 - LDXH'!C21</f>
        <v>Bảo hiểm y tế; bảo hiểm xã hội;</v>
      </c>
      <c r="D21" s="84"/>
      <c r="E21" s="84"/>
      <c r="F21" s="62">
        <f>'DMCV CV2 - LDXH'!H21</f>
        <v>0</v>
      </c>
      <c r="G21" s="62">
        <f>'DMCV CV2 - LDXH'!I21</f>
        <v>0</v>
      </c>
      <c r="H21" s="62">
        <f>'DMCV CV2 - LDXH'!J21</f>
        <v>0</v>
      </c>
      <c r="I21" s="139">
        <f>'DMCV CV2 - LDXH'!M21</f>
        <v>0</v>
      </c>
      <c r="J21" s="62">
        <f t="shared" si="0"/>
        <v>0</v>
      </c>
      <c r="K21" s="62"/>
      <c r="L21" s="141" t="e">
        <f t="shared" si="1"/>
        <v>#DIV/0!</v>
      </c>
      <c r="M21" s="62"/>
      <c r="N21" s="141" t="e">
        <f t="shared" si="2"/>
        <v>#DIV/0!</v>
      </c>
      <c r="O21" s="62"/>
      <c r="P21" s="141" t="e">
        <f t="shared" si="3"/>
        <v>#DIV/0!</v>
      </c>
      <c r="Q21" s="62"/>
      <c r="R21" s="141" t="e">
        <f t="shared" si="4"/>
        <v>#DIV/0!</v>
      </c>
    </row>
    <row r="22" spans="1:18" x14ac:dyDescent="0.25">
      <c r="A22" s="139"/>
      <c r="B22" s="63"/>
      <c r="C22" s="84"/>
      <c r="D22" s="97">
        <f>'DMCV CV2 - LDXH'!D22</f>
        <v>0</v>
      </c>
      <c r="E22" s="99"/>
      <c r="F22" s="62">
        <f>'DMCV CV2 - LDXH'!H22</f>
        <v>0</v>
      </c>
      <c r="G22" s="62">
        <f>'DMCV CV2 - LDXH'!I22</f>
        <v>0</v>
      </c>
      <c r="H22" s="62">
        <f>'DMCV CV2 - LDXH'!J22</f>
        <v>0</v>
      </c>
      <c r="I22" s="139">
        <f>'DMCV CV2 - LDXH'!M22</f>
        <v>0</v>
      </c>
      <c r="J22" s="62">
        <f t="shared" si="0"/>
        <v>0</v>
      </c>
      <c r="K22" s="62"/>
      <c r="L22" s="141" t="e">
        <f t="shared" si="1"/>
        <v>#DIV/0!</v>
      </c>
      <c r="M22" s="62"/>
      <c r="N22" s="141" t="e">
        <f t="shared" si="2"/>
        <v>#DIV/0!</v>
      </c>
      <c r="O22" s="62"/>
      <c r="P22" s="141" t="e">
        <f t="shared" si="3"/>
        <v>#DIV/0!</v>
      </c>
      <c r="Q22" s="62"/>
      <c r="R22" s="141" t="e">
        <f t="shared" si="4"/>
        <v>#DIV/0!</v>
      </c>
    </row>
    <row r="23" spans="1:18" x14ac:dyDescent="0.25">
      <c r="A23" s="139"/>
      <c r="B23" s="63"/>
      <c r="C23" s="84"/>
      <c r="D23" s="97">
        <f>'DMCV CV2 - LDXH'!D23</f>
        <v>0</v>
      </c>
      <c r="E23" s="99"/>
      <c r="F23" s="62">
        <f>'DMCV CV2 - LDXH'!H23</f>
        <v>0</v>
      </c>
      <c r="G23" s="62">
        <f>'DMCV CV2 - LDXH'!I23</f>
        <v>0</v>
      </c>
      <c r="H23" s="62">
        <f>'DMCV CV2 - LDXH'!J23</f>
        <v>0</v>
      </c>
      <c r="I23" s="139">
        <f>'DMCV CV2 - LDXH'!M23</f>
        <v>0</v>
      </c>
      <c r="J23" s="62">
        <f t="shared" si="0"/>
        <v>0</v>
      </c>
      <c r="K23" s="62"/>
      <c r="L23" s="141" t="e">
        <f t="shared" si="1"/>
        <v>#DIV/0!</v>
      </c>
      <c r="M23" s="62"/>
      <c r="N23" s="141" t="e">
        <f t="shared" si="2"/>
        <v>#DIV/0!</v>
      </c>
      <c r="O23" s="62"/>
      <c r="P23" s="141" t="e">
        <f t="shared" si="3"/>
        <v>#DIV/0!</v>
      </c>
      <c r="Q23" s="62"/>
      <c r="R23" s="141" t="e">
        <f t="shared" si="4"/>
        <v>#DIV/0!</v>
      </c>
    </row>
    <row r="24" spans="1:18" x14ac:dyDescent="0.25">
      <c r="A24" s="139"/>
      <c r="B24" s="63"/>
      <c r="C24" s="84"/>
      <c r="D24" s="97">
        <f>'DMCV CV2 - LDXH'!D24</f>
        <v>0</v>
      </c>
      <c r="E24" s="99"/>
      <c r="F24" s="62">
        <f>'DMCV CV2 - LDXH'!H24</f>
        <v>0</v>
      </c>
      <c r="G24" s="62">
        <f>'DMCV CV2 - LDXH'!I24</f>
        <v>0</v>
      </c>
      <c r="H24" s="62">
        <f>'DMCV CV2 - LDXH'!J24</f>
        <v>0</v>
      </c>
      <c r="I24" s="139">
        <f>'DMCV CV2 - LDXH'!M24</f>
        <v>0</v>
      </c>
      <c r="J24" s="62">
        <f t="shared" si="0"/>
        <v>0</v>
      </c>
      <c r="K24" s="62"/>
      <c r="L24" s="141" t="e">
        <f t="shared" si="1"/>
        <v>#DIV/0!</v>
      </c>
      <c r="M24" s="62"/>
      <c r="N24" s="141" t="e">
        <f t="shared" si="2"/>
        <v>#DIV/0!</v>
      </c>
      <c r="O24" s="62"/>
      <c r="P24" s="141" t="e">
        <f t="shared" si="3"/>
        <v>#DIV/0!</v>
      </c>
      <c r="Q24" s="62"/>
      <c r="R24" s="141" t="e">
        <f t="shared" si="4"/>
        <v>#DIV/0!</v>
      </c>
    </row>
    <row r="25" spans="1:18" ht="13.8" customHeight="1" x14ac:dyDescent="0.25">
      <c r="A25" s="139"/>
      <c r="B25" s="83" t="str">
        <f>'DMCV CV2 - LDXH'!B25</f>
        <v>Phụ trách Lĩnh vực Văn hóa - Thông tin;</v>
      </c>
      <c r="C25" s="83"/>
      <c r="D25" s="83"/>
      <c r="E25" s="83"/>
      <c r="F25" s="62"/>
      <c r="G25" s="62"/>
      <c r="H25" s="62"/>
      <c r="I25" s="139"/>
      <c r="J25" s="62"/>
      <c r="K25" s="62"/>
      <c r="L25" s="141"/>
      <c r="M25" s="62"/>
      <c r="N25" s="141"/>
      <c r="O25" s="62"/>
      <c r="P25" s="141"/>
      <c r="Q25" s="62"/>
      <c r="R25" s="141"/>
    </row>
    <row r="26" spans="1:18" x14ac:dyDescent="0.25">
      <c r="A26" s="139"/>
      <c r="B26" s="63"/>
      <c r="C26" s="84" t="str">
        <f>'DMCV CV2 - LDXH'!C26</f>
        <v>Văn hóa; gia đình; du lịch; quảng cáo; phát thanh truyền hình; báo chí.</v>
      </c>
      <c r="D26" s="84"/>
      <c r="E26" s="84"/>
      <c r="F26" s="62">
        <f>'DMCV CV2 - LDXH'!H26</f>
        <v>0</v>
      </c>
      <c r="G26" s="62">
        <f>'DMCV CV2 - LDXH'!I26</f>
        <v>0</v>
      </c>
      <c r="H26" s="62">
        <f>'DMCV CV2 - LDXH'!J26</f>
        <v>0</v>
      </c>
      <c r="I26" s="139">
        <f>'DMCV CV2 - LDXH'!M26</f>
        <v>0</v>
      </c>
      <c r="J26" s="62">
        <f t="shared" si="0"/>
        <v>0</v>
      </c>
      <c r="K26" s="62"/>
      <c r="L26" s="141" t="e">
        <f t="shared" si="1"/>
        <v>#DIV/0!</v>
      </c>
      <c r="M26" s="62"/>
      <c r="N26" s="141" t="e">
        <f t="shared" si="2"/>
        <v>#DIV/0!</v>
      </c>
      <c r="O26" s="62"/>
      <c r="P26" s="141" t="e">
        <f t="shared" si="3"/>
        <v>#DIV/0!</v>
      </c>
      <c r="Q26" s="62"/>
      <c r="R26" s="141" t="e">
        <f t="shared" si="4"/>
        <v>#DIV/0!</v>
      </c>
    </row>
    <row r="27" spans="1:18" x14ac:dyDescent="0.25">
      <c r="A27" s="139"/>
      <c r="B27" s="63"/>
      <c r="C27" s="84"/>
      <c r="D27" s="97">
        <f>'DMCV CV2 - LDXH'!D27</f>
        <v>0</v>
      </c>
      <c r="E27" s="99"/>
      <c r="F27" s="62">
        <f>'DMCV CV2 - LDXH'!H27</f>
        <v>0</v>
      </c>
      <c r="G27" s="62">
        <f>'DMCV CV2 - LDXH'!I27</f>
        <v>0</v>
      </c>
      <c r="H27" s="62">
        <f>'DMCV CV2 - LDXH'!J27</f>
        <v>0</v>
      </c>
      <c r="I27" s="139">
        <f>'DMCV CV2 - LDXH'!M27</f>
        <v>0</v>
      </c>
      <c r="J27" s="62">
        <f t="shared" si="0"/>
        <v>0</v>
      </c>
      <c r="K27" s="62"/>
      <c r="L27" s="141" t="e">
        <f t="shared" si="1"/>
        <v>#DIV/0!</v>
      </c>
      <c r="M27" s="62"/>
      <c r="N27" s="141" t="e">
        <f t="shared" si="2"/>
        <v>#DIV/0!</v>
      </c>
      <c r="O27" s="62"/>
      <c r="P27" s="141" t="e">
        <f t="shared" si="3"/>
        <v>#DIV/0!</v>
      </c>
      <c r="Q27" s="62"/>
      <c r="R27" s="141" t="e">
        <f t="shared" si="4"/>
        <v>#DIV/0!</v>
      </c>
    </row>
    <row r="28" spans="1:18" x14ac:dyDescent="0.25">
      <c r="A28" s="139"/>
      <c r="B28" s="63"/>
      <c r="C28" s="84"/>
      <c r="D28" s="97">
        <f>'DMCV CV2 - LDXH'!D28</f>
        <v>0</v>
      </c>
      <c r="E28" s="99"/>
      <c r="F28" s="62">
        <f>'DMCV CV2 - LDXH'!H28</f>
        <v>0</v>
      </c>
      <c r="G28" s="62">
        <f>'DMCV CV2 - LDXH'!I28</f>
        <v>0</v>
      </c>
      <c r="H28" s="62">
        <f>'DMCV CV2 - LDXH'!J28</f>
        <v>0</v>
      </c>
      <c r="I28" s="139">
        <f>'DMCV CV2 - LDXH'!M28</f>
        <v>0</v>
      </c>
      <c r="J28" s="62">
        <f t="shared" si="0"/>
        <v>0</v>
      </c>
      <c r="K28" s="62"/>
      <c r="L28" s="141" t="e">
        <f t="shared" si="1"/>
        <v>#DIV/0!</v>
      </c>
      <c r="M28" s="62"/>
      <c r="N28" s="141" t="e">
        <f t="shared" si="2"/>
        <v>#DIV/0!</v>
      </c>
      <c r="O28" s="62"/>
      <c r="P28" s="141" t="e">
        <f t="shared" si="3"/>
        <v>#DIV/0!</v>
      </c>
      <c r="Q28" s="62"/>
      <c r="R28" s="141" t="e">
        <f t="shared" si="4"/>
        <v>#DIV/0!</v>
      </c>
    </row>
    <row r="29" spans="1:18" x14ac:dyDescent="0.25">
      <c r="A29" s="139"/>
      <c r="B29" s="63"/>
      <c r="C29" s="84"/>
      <c r="D29" s="97">
        <f>'DMCV CV2 - LDXH'!D29</f>
        <v>0</v>
      </c>
      <c r="E29" s="99"/>
      <c r="F29" s="62">
        <f>'DMCV CV2 - LDXH'!H29</f>
        <v>0</v>
      </c>
      <c r="G29" s="62">
        <f>'DMCV CV2 - LDXH'!I29</f>
        <v>0</v>
      </c>
      <c r="H29" s="62">
        <f>'DMCV CV2 - LDXH'!J29</f>
        <v>0</v>
      </c>
      <c r="I29" s="139">
        <f>'DMCV CV2 - LDXH'!M29</f>
        <v>0</v>
      </c>
      <c r="J29" s="62">
        <f t="shared" si="0"/>
        <v>0</v>
      </c>
      <c r="K29" s="62"/>
      <c r="L29" s="141" t="e">
        <f t="shared" si="1"/>
        <v>#DIV/0!</v>
      </c>
      <c r="M29" s="62"/>
      <c r="N29" s="141" t="e">
        <f t="shared" si="2"/>
        <v>#DIV/0!</v>
      </c>
      <c r="O29" s="62"/>
      <c r="P29" s="141" t="e">
        <f t="shared" si="3"/>
        <v>#DIV/0!</v>
      </c>
      <c r="Q29" s="62"/>
      <c r="R29" s="141" t="e">
        <f t="shared" si="4"/>
        <v>#DIV/0!</v>
      </c>
    </row>
    <row r="30" spans="1:18" x14ac:dyDescent="0.25">
      <c r="A30" s="139"/>
      <c r="B30" s="63"/>
      <c r="C30" s="84"/>
      <c r="D30" s="97">
        <f>'DMCV CV2 - LDXH'!D30</f>
        <v>0</v>
      </c>
      <c r="E30" s="99"/>
      <c r="F30" s="62">
        <f>'DMCV CV2 - LDXH'!H30</f>
        <v>0</v>
      </c>
      <c r="G30" s="62">
        <f>'DMCV CV2 - LDXH'!I30</f>
        <v>0</v>
      </c>
      <c r="H30" s="62">
        <f>'DMCV CV2 - LDXH'!J30</f>
        <v>0</v>
      </c>
      <c r="I30" s="139">
        <f>'DMCV CV2 - LDXH'!M30</f>
        <v>0</v>
      </c>
      <c r="J30" s="62">
        <f t="shared" si="0"/>
        <v>0</v>
      </c>
      <c r="K30" s="62"/>
      <c r="L30" s="141" t="e">
        <f t="shared" si="1"/>
        <v>#DIV/0!</v>
      </c>
      <c r="M30" s="62"/>
      <c r="N30" s="141" t="e">
        <f t="shared" si="2"/>
        <v>#DIV/0!</v>
      </c>
      <c r="O30" s="62"/>
      <c r="P30" s="141" t="e">
        <f t="shared" si="3"/>
        <v>#DIV/0!</v>
      </c>
      <c r="Q30" s="62"/>
      <c r="R30" s="141" t="e">
        <f t="shared" si="4"/>
        <v>#DIV/0!</v>
      </c>
    </row>
    <row r="31" spans="1:18" x14ac:dyDescent="0.25">
      <c r="A31" s="139"/>
      <c r="B31" s="63"/>
      <c r="C31" s="84" t="str">
        <f>'DMCV CV2 - LDXH'!C31</f>
        <v>Du lịch; quảng cáo; phát thanh truyền hình; báo chí.</v>
      </c>
      <c r="D31" s="84"/>
      <c r="E31" s="84"/>
      <c r="F31" s="62">
        <f>'DMCV CV2 - LDXH'!H31</f>
        <v>0</v>
      </c>
      <c r="G31" s="62">
        <f>'DMCV CV2 - LDXH'!I31</f>
        <v>0</v>
      </c>
      <c r="H31" s="62">
        <f>'DMCV CV2 - LDXH'!J31</f>
        <v>0</v>
      </c>
      <c r="I31" s="139">
        <f>'DMCV CV2 - LDXH'!M31</f>
        <v>0</v>
      </c>
      <c r="J31" s="62">
        <f t="shared" si="0"/>
        <v>0</v>
      </c>
      <c r="K31" s="62"/>
      <c r="L31" s="141" t="e">
        <f t="shared" si="1"/>
        <v>#DIV/0!</v>
      </c>
      <c r="M31" s="62"/>
      <c r="N31" s="141" t="e">
        <f t="shared" si="2"/>
        <v>#DIV/0!</v>
      </c>
      <c r="O31" s="62"/>
      <c r="P31" s="141" t="e">
        <f t="shared" si="3"/>
        <v>#DIV/0!</v>
      </c>
      <c r="Q31" s="62"/>
      <c r="R31" s="141" t="e">
        <f t="shared" si="4"/>
        <v>#DIV/0!</v>
      </c>
    </row>
    <row r="32" spans="1:18" x14ac:dyDescent="0.25">
      <c r="A32" s="139"/>
      <c r="B32" s="63"/>
      <c r="C32" s="84"/>
      <c r="D32" s="97">
        <f>'DMCV CV2 - LDXH'!D32</f>
        <v>0</v>
      </c>
      <c r="E32" s="99"/>
      <c r="F32" s="62">
        <f>'DMCV CV2 - LDXH'!H32</f>
        <v>0</v>
      </c>
      <c r="G32" s="62">
        <f>'DMCV CV2 - LDXH'!I32</f>
        <v>0</v>
      </c>
      <c r="H32" s="62">
        <f>'DMCV CV2 - LDXH'!J32</f>
        <v>0</v>
      </c>
      <c r="I32" s="139">
        <f>'DMCV CV2 - LDXH'!M32</f>
        <v>0</v>
      </c>
      <c r="J32" s="62">
        <f t="shared" si="0"/>
        <v>0</v>
      </c>
      <c r="K32" s="62"/>
      <c r="L32" s="141" t="e">
        <f t="shared" si="1"/>
        <v>#DIV/0!</v>
      </c>
      <c r="M32" s="62"/>
      <c r="N32" s="141" t="e">
        <f t="shared" si="2"/>
        <v>#DIV/0!</v>
      </c>
      <c r="O32" s="62"/>
      <c r="P32" s="141" t="e">
        <f t="shared" si="3"/>
        <v>#DIV/0!</v>
      </c>
      <c r="Q32" s="62"/>
      <c r="R32" s="141" t="e">
        <f t="shared" si="4"/>
        <v>#DIV/0!</v>
      </c>
    </row>
    <row r="33" spans="1:18" x14ac:dyDescent="0.25">
      <c r="A33" s="139"/>
      <c r="B33" s="63"/>
      <c r="C33" s="84"/>
      <c r="D33" s="97">
        <f>'DMCV CV2 - LDXH'!D33</f>
        <v>0</v>
      </c>
      <c r="E33" s="99"/>
      <c r="F33" s="62">
        <f>'DMCV CV2 - LDXH'!H33</f>
        <v>0</v>
      </c>
      <c r="G33" s="62">
        <f>'DMCV CV2 - LDXH'!I33</f>
        <v>0</v>
      </c>
      <c r="H33" s="62">
        <f>'DMCV CV2 - LDXH'!J33</f>
        <v>0</v>
      </c>
      <c r="I33" s="139">
        <f>'DMCV CV2 - LDXH'!M33</f>
        <v>0</v>
      </c>
      <c r="J33" s="62">
        <f t="shared" si="0"/>
        <v>0</v>
      </c>
      <c r="K33" s="62"/>
      <c r="L33" s="141" t="e">
        <f t="shared" si="1"/>
        <v>#DIV/0!</v>
      </c>
      <c r="M33" s="62"/>
      <c r="N33" s="141" t="e">
        <f t="shared" si="2"/>
        <v>#DIV/0!</v>
      </c>
      <c r="O33" s="62"/>
      <c r="P33" s="141" t="e">
        <f t="shared" si="3"/>
        <v>#DIV/0!</v>
      </c>
      <c r="Q33" s="62"/>
      <c r="R33" s="141" t="e">
        <f t="shared" si="4"/>
        <v>#DIV/0!</v>
      </c>
    </row>
    <row r="34" spans="1:18" x14ac:dyDescent="0.25">
      <c r="A34" s="139"/>
      <c r="B34" s="83" t="str">
        <f>'DMCV CV2 - LDXH'!B34</f>
        <v>Thực hiện các nhiệm vụ khác do cấp trên phân công</v>
      </c>
      <c r="C34" s="83"/>
      <c r="D34" s="83"/>
      <c r="E34" s="83"/>
      <c r="F34" s="62"/>
      <c r="G34" s="62"/>
      <c r="H34" s="62"/>
      <c r="I34" s="139"/>
      <c r="J34" s="62"/>
      <c r="K34" s="62"/>
      <c r="L34" s="141"/>
      <c r="M34" s="62"/>
      <c r="N34" s="141"/>
      <c r="O34" s="62"/>
      <c r="P34" s="141"/>
      <c r="Q34" s="62"/>
      <c r="R34" s="141"/>
    </row>
    <row r="35" spans="1:18" x14ac:dyDescent="0.25">
      <c r="A35" s="139"/>
      <c r="B35" s="63"/>
      <c r="C35" s="84" t="str">
        <f>'DMCV CV2 - LDXH'!C35</f>
        <v>Lãnh đạo cơ quan phân công</v>
      </c>
      <c r="D35" s="84"/>
      <c r="E35" s="84"/>
      <c r="F35" s="62">
        <f>'DMCV CV2 - LDXH'!H35</f>
        <v>0</v>
      </c>
      <c r="G35" s="62">
        <f>'DMCV CV2 - LDXH'!I35</f>
        <v>0</v>
      </c>
      <c r="H35" s="62">
        <f>'DMCV CV2 - LDXH'!J35</f>
        <v>0</v>
      </c>
      <c r="I35" s="139">
        <f>'DMCV CV2 - LDXH'!M35</f>
        <v>0</v>
      </c>
      <c r="J35" s="62">
        <f t="shared" si="0"/>
        <v>0</v>
      </c>
      <c r="K35" s="62"/>
      <c r="L35" s="141" t="e">
        <f t="shared" si="1"/>
        <v>#DIV/0!</v>
      </c>
      <c r="M35" s="62"/>
      <c r="N35" s="141" t="e">
        <f t="shared" si="2"/>
        <v>#DIV/0!</v>
      </c>
      <c r="O35" s="62"/>
      <c r="P35" s="141" t="e">
        <f t="shared" si="3"/>
        <v>#DIV/0!</v>
      </c>
      <c r="Q35" s="62"/>
      <c r="R35" s="141" t="e">
        <f t="shared" si="4"/>
        <v>#DIV/0!</v>
      </c>
    </row>
    <row r="36" spans="1:18" x14ac:dyDescent="0.25">
      <c r="A36" s="62"/>
      <c r="B36" s="142" t="s">
        <v>325</v>
      </c>
      <c r="C36" s="142"/>
      <c r="D36" s="142"/>
      <c r="E36" s="142"/>
      <c r="F36" s="142"/>
      <c r="G36" s="142"/>
      <c r="H36" s="142"/>
      <c r="I36" s="142"/>
      <c r="J36" s="139">
        <f>SUM(J11:J35)</f>
        <v>0</v>
      </c>
      <c r="K36" s="62"/>
      <c r="L36" s="139" t="e">
        <f>SUM(L11:L35)</f>
        <v>#DIV/0!</v>
      </c>
      <c r="M36" s="62"/>
      <c r="N36" s="139" t="e">
        <f>SUM(N11:N35)</f>
        <v>#DIV/0!</v>
      </c>
      <c r="O36" s="62"/>
      <c r="P36" s="139" t="e">
        <f>SUM(P11:P35)</f>
        <v>#DIV/0!</v>
      </c>
      <c r="Q36" s="62"/>
      <c r="R36" s="139" t="e">
        <f>SUM(R11:R35)</f>
        <v>#DIV/0!</v>
      </c>
    </row>
    <row r="37" spans="1:18" x14ac:dyDescent="0.25">
      <c r="B37" s="30" t="s">
        <v>326</v>
      </c>
    </row>
    <row r="38" spans="1:18" x14ac:dyDescent="0.25">
      <c r="B38" s="38" t="s">
        <v>332</v>
      </c>
      <c r="C38" s="38"/>
      <c r="D38" s="40" t="e">
        <f>L36/J36</f>
        <v>#DIV/0!</v>
      </c>
      <c r="E38" s="38"/>
      <c r="F38" s="38" t="s">
        <v>333</v>
      </c>
      <c r="G38" s="42" t="e">
        <f>N36/J36</f>
        <v>#DIV/0!</v>
      </c>
      <c r="I38" s="38" t="s">
        <v>334</v>
      </c>
      <c r="J38" s="42" t="e">
        <f>P36/J36</f>
        <v>#DIV/0!</v>
      </c>
      <c r="L38" s="38" t="s">
        <v>335</v>
      </c>
      <c r="M38" s="41" t="e">
        <f>R36/J36</f>
        <v>#DIV/0!</v>
      </c>
    </row>
    <row r="39" spans="1:18" x14ac:dyDescent="0.25">
      <c r="B39" s="43" t="s">
        <v>336</v>
      </c>
      <c r="C39" s="43"/>
      <c r="E39" s="41" t="e">
        <f>(D38+G38+J38+M38)/4</f>
        <v>#DIV/0!</v>
      </c>
    </row>
    <row r="41" spans="1:18" ht="14.4" x14ac:dyDescent="0.3">
      <c r="B41" s="39" t="s">
        <v>337</v>
      </c>
      <c r="C41" s="39"/>
      <c r="D41" s="39"/>
      <c r="E41" s="39"/>
      <c r="F41" s="44" t="e">
        <f>30+E39*70</f>
        <v>#DIV/0!</v>
      </c>
      <c r="G41" s="30" t="s">
        <v>338</v>
      </c>
    </row>
  </sheetData>
  <mergeCells count="34">
    <mergeCell ref="B36:I36"/>
    <mergeCell ref="D19:E19"/>
    <mergeCell ref="D20:E20"/>
    <mergeCell ref="D32:E32"/>
    <mergeCell ref="D33:E33"/>
    <mergeCell ref="D24:E24"/>
    <mergeCell ref="D27:E27"/>
    <mergeCell ref="D28:E28"/>
    <mergeCell ref="D29:E29"/>
    <mergeCell ref="D30:E30"/>
    <mergeCell ref="D18:E18"/>
    <mergeCell ref="D22:E22"/>
    <mergeCell ref="D23:E23"/>
    <mergeCell ref="D13:E13"/>
    <mergeCell ref="D14:E14"/>
    <mergeCell ref="D15:E15"/>
    <mergeCell ref="D17:E17"/>
    <mergeCell ref="K8:L8"/>
    <mergeCell ref="M8:N8"/>
    <mergeCell ref="O8:P8"/>
    <mergeCell ref="Q8:R9"/>
    <mergeCell ref="K9:L9"/>
    <mergeCell ref="M9:N9"/>
    <mergeCell ref="O9:P9"/>
    <mergeCell ref="A1:R1"/>
    <mergeCell ref="A7:A10"/>
    <mergeCell ref="B7:J7"/>
    <mergeCell ref="K7:R7"/>
    <mergeCell ref="B8:E10"/>
    <mergeCell ref="F8:F10"/>
    <mergeCell ref="G8:G10"/>
    <mergeCell ref="H8:H10"/>
    <mergeCell ref="I8:I10"/>
    <mergeCell ref="J8:J10"/>
  </mergeCells>
  <pageMargins left="0.7" right="0.7" top="0.75" bottom="0.7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O34"/>
  <sheetViews>
    <sheetView zoomScale="110" zoomScaleNormal="110" workbookViewId="0">
      <pane ySplit="9" topLeftCell="A14" activePane="bottomLeft" state="frozen"/>
      <selection activeCell="B8" sqref="B8:E10"/>
      <selection pane="bottomLeft" activeCell="M18" sqref="M18"/>
    </sheetView>
  </sheetViews>
  <sheetFormatPr defaultRowHeight="14.4" x14ac:dyDescent="0.3"/>
  <cols>
    <col min="1" max="1" width="3.109375" customWidth="1"/>
    <col min="2" max="2" width="4.21875" customWidth="1"/>
    <col min="3" max="3" width="5.33203125" customWidth="1"/>
    <col min="4" max="4" width="5" customWidth="1"/>
    <col min="5" max="5" width="43.88671875" customWidth="1"/>
    <col min="6" max="6" width="11" customWidth="1"/>
    <col min="7" max="7" width="20.21875" customWidth="1"/>
    <col min="8" max="8" width="12.77734375" customWidth="1"/>
    <col min="9" max="10" width="11" customWidth="1"/>
    <col min="11" max="11" width="12.6640625" customWidth="1"/>
    <col min="12" max="13" width="11" customWidth="1"/>
  </cols>
  <sheetData>
    <row r="1" spans="1:15" x14ac:dyDescent="0.3">
      <c r="A1" s="85" t="s">
        <v>0</v>
      </c>
      <c r="B1" s="85"/>
      <c r="C1" s="85"/>
      <c r="D1" s="85"/>
      <c r="E1" s="85"/>
      <c r="F1" s="85"/>
      <c r="G1" s="85"/>
      <c r="H1" s="85"/>
      <c r="I1" s="85"/>
      <c r="J1" s="85"/>
      <c r="K1" s="85"/>
      <c r="L1" s="85"/>
      <c r="M1" s="85"/>
    </row>
    <row r="2" spans="1:15" x14ac:dyDescent="0.3">
      <c r="M2" s="3" t="s">
        <v>20</v>
      </c>
    </row>
    <row r="3" spans="1:15" s="30" customFormat="1" ht="13.8" x14ac:dyDescent="0.25">
      <c r="A3" s="31" t="s">
        <v>197</v>
      </c>
      <c r="B3" s="32"/>
      <c r="C3" s="32"/>
      <c r="D3" s="32"/>
      <c r="E3" s="32"/>
      <c r="F3" s="32"/>
      <c r="G3" s="32"/>
      <c r="H3" s="32"/>
      <c r="I3" s="32"/>
      <c r="J3" s="32"/>
      <c r="K3" s="32"/>
      <c r="L3" s="32"/>
      <c r="M3" s="32"/>
      <c r="N3" s="32"/>
      <c r="O3" s="32"/>
    </row>
    <row r="4" spans="1:15" s="35" customFormat="1" ht="13.8" x14ac:dyDescent="0.25">
      <c r="A4" s="33" t="s">
        <v>198</v>
      </c>
      <c r="B4" s="34"/>
      <c r="C4" s="34"/>
      <c r="D4" s="34"/>
      <c r="E4" s="34"/>
      <c r="F4" s="34"/>
      <c r="G4" s="34"/>
      <c r="H4" s="34"/>
      <c r="I4" s="34"/>
      <c r="J4" s="34"/>
      <c r="K4" s="34"/>
      <c r="L4" s="34"/>
      <c r="M4" s="34"/>
      <c r="N4" s="34"/>
      <c r="O4" s="34"/>
    </row>
    <row r="5" spans="1:15" s="35" customFormat="1" ht="13.8" x14ac:dyDescent="0.25">
      <c r="A5" s="33" t="s">
        <v>328</v>
      </c>
      <c r="B5" s="34"/>
      <c r="C5" s="34"/>
      <c r="D5" s="34"/>
      <c r="E5" s="34" t="str">
        <f>'Co cau P VHXH'!N4</f>
        <v>Chuyên viên 3 - VT Thủ quỹ</v>
      </c>
      <c r="F5" s="34"/>
      <c r="G5" s="34"/>
      <c r="H5" s="34"/>
      <c r="I5" s="34"/>
      <c r="J5" s="34"/>
      <c r="K5" s="34"/>
      <c r="L5" s="34"/>
      <c r="M5" s="34"/>
      <c r="N5" s="34"/>
      <c r="O5" s="34"/>
    </row>
    <row r="6" spans="1:15" s="35" customFormat="1" ht="13.8" x14ac:dyDescent="0.25">
      <c r="A6" s="33" t="s">
        <v>329</v>
      </c>
      <c r="B6" s="34"/>
      <c r="C6" s="34"/>
      <c r="E6" s="34" t="s">
        <v>330</v>
      </c>
      <c r="F6" s="34"/>
      <c r="G6" s="34"/>
      <c r="H6" s="34"/>
      <c r="I6" s="34"/>
      <c r="J6" s="34"/>
      <c r="K6" s="34"/>
      <c r="L6" s="34"/>
      <c r="M6" s="34"/>
      <c r="N6" s="34"/>
      <c r="O6" s="34"/>
    </row>
    <row r="7" spans="1:15" x14ac:dyDescent="0.3">
      <c r="M7" s="3"/>
    </row>
    <row r="8" spans="1:15" ht="14.4" customHeight="1" x14ac:dyDescent="0.3">
      <c r="A8" s="86" t="s">
        <v>1</v>
      </c>
      <c r="B8" s="87" t="s">
        <v>2</v>
      </c>
      <c r="C8" s="88"/>
      <c r="D8" s="88"/>
      <c r="E8" s="89"/>
      <c r="F8" s="86" t="s">
        <v>40</v>
      </c>
      <c r="G8" s="86"/>
      <c r="H8" s="86"/>
      <c r="I8" s="86"/>
      <c r="J8" s="86"/>
      <c r="K8" s="86"/>
      <c r="L8" s="86"/>
      <c r="M8" s="86"/>
    </row>
    <row r="9" spans="1:15" ht="28.8" x14ac:dyDescent="0.3">
      <c r="A9" s="86"/>
      <c r="B9" s="90"/>
      <c r="C9" s="91"/>
      <c r="D9" s="91"/>
      <c r="E9" s="92"/>
      <c r="F9" s="47" t="s">
        <v>3</v>
      </c>
      <c r="G9" s="47" t="s">
        <v>4</v>
      </c>
      <c r="H9" s="47" t="s">
        <v>5</v>
      </c>
      <c r="I9" s="47" t="s">
        <v>6</v>
      </c>
      <c r="J9" s="47" t="s">
        <v>7</v>
      </c>
      <c r="K9" s="47" t="s">
        <v>8</v>
      </c>
      <c r="L9" s="47" t="s">
        <v>9</v>
      </c>
      <c r="M9" s="47" t="s">
        <v>10</v>
      </c>
    </row>
    <row r="10" spans="1:15" ht="14.4" customHeight="1" x14ac:dyDescent="0.3">
      <c r="A10" s="1"/>
      <c r="B10" s="104" t="s">
        <v>351</v>
      </c>
      <c r="C10" s="104"/>
      <c r="D10" s="104"/>
      <c r="E10" s="104"/>
      <c r="F10" s="104"/>
      <c r="G10" s="104"/>
      <c r="H10" s="104"/>
      <c r="I10" s="104"/>
      <c r="J10" s="83"/>
      <c r="K10" s="83"/>
      <c r="L10" s="83"/>
      <c r="M10" s="83"/>
    </row>
    <row r="11" spans="1:15" ht="14.4" customHeight="1" x14ac:dyDescent="0.3">
      <c r="A11" s="1"/>
      <c r="B11" s="59"/>
      <c r="C11" s="103" t="s">
        <v>418</v>
      </c>
      <c r="D11" s="103"/>
      <c r="E11" s="103"/>
      <c r="F11" s="103"/>
      <c r="G11" s="103"/>
      <c r="H11" s="103"/>
      <c r="I11" s="103"/>
      <c r="J11" s="5"/>
      <c r="K11" s="5"/>
      <c r="L11" s="5"/>
      <c r="M11" s="6">
        <f>L11/MIN($L:$L)</f>
        <v>0</v>
      </c>
    </row>
    <row r="12" spans="1:15" x14ac:dyDescent="0.3">
      <c r="A12" s="1"/>
      <c r="B12" s="63"/>
      <c r="C12" s="84"/>
      <c r="D12" s="97"/>
      <c r="E12" s="99"/>
      <c r="F12" s="5"/>
      <c r="G12" s="5"/>
      <c r="H12" s="5"/>
      <c r="I12" s="5"/>
      <c r="J12" s="5"/>
      <c r="K12" s="5"/>
      <c r="L12" s="5">
        <v>100</v>
      </c>
      <c r="M12" s="6">
        <f>L12/MIN($L:$L)</f>
        <v>1</v>
      </c>
    </row>
    <row r="13" spans="1:15" x14ac:dyDescent="0.3">
      <c r="A13" s="1"/>
      <c r="B13" s="63"/>
      <c r="C13" s="84"/>
      <c r="D13" s="97"/>
      <c r="E13" s="99"/>
      <c r="F13" s="5"/>
      <c r="G13" s="5"/>
      <c r="H13" s="5"/>
      <c r="I13" s="5"/>
      <c r="J13" s="5"/>
      <c r="K13" s="5"/>
      <c r="L13" s="5">
        <v>500</v>
      </c>
      <c r="M13" s="6">
        <f>L13/MIN($L:$L)</f>
        <v>5</v>
      </c>
    </row>
    <row r="14" spans="1:15" ht="14.4" customHeight="1" x14ac:dyDescent="0.3">
      <c r="A14" s="1"/>
      <c r="B14" s="63"/>
      <c r="C14" s="84"/>
      <c r="D14" s="97"/>
      <c r="E14" s="99"/>
      <c r="F14" s="5"/>
      <c r="G14" s="5"/>
      <c r="H14" s="5"/>
      <c r="I14" s="5"/>
      <c r="J14" s="5"/>
      <c r="K14" s="5"/>
      <c r="L14" s="5"/>
      <c r="M14" s="6">
        <f>L14/MIN($L:$L)</f>
        <v>0</v>
      </c>
    </row>
    <row r="15" spans="1:15" ht="14.4" customHeight="1" x14ac:dyDescent="0.3">
      <c r="A15" s="1"/>
      <c r="B15" s="143" t="s">
        <v>353</v>
      </c>
      <c r="C15" s="144"/>
      <c r="D15" s="144"/>
      <c r="E15" s="144"/>
      <c r="F15" s="144"/>
      <c r="G15" s="144"/>
      <c r="H15" s="144"/>
      <c r="I15" s="145"/>
      <c r="J15" s="5"/>
      <c r="K15" s="2"/>
      <c r="L15" s="6"/>
      <c r="M15" s="6">
        <f>L15/MIN($L:$L)</f>
        <v>0</v>
      </c>
    </row>
    <row r="16" spans="1:15" ht="14.4" customHeight="1" x14ac:dyDescent="0.3">
      <c r="A16" s="1"/>
      <c r="B16" s="65"/>
      <c r="C16" s="140" t="s">
        <v>357</v>
      </c>
      <c r="D16" s="146"/>
      <c r="E16" s="146"/>
      <c r="F16" s="146"/>
      <c r="G16" s="146"/>
      <c r="H16" s="146"/>
      <c r="I16" s="147"/>
      <c r="J16" s="5"/>
      <c r="K16" s="2"/>
      <c r="L16" s="6"/>
      <c r="M16" s="6">
        <f>L16/MIN($L:$L)</f>
        <v>0</v>
      </c>
    </row>
    <row r="17" spans="1:13" ht="14.4" customHeight="1" x14ac:dyDescent="0.3">
      <c r="A17" s="1"/>
      <c r="B17" s="63"/>
      <c r="C17" s="84"/>
      <c r="D17" s="94" t="s">
        <v>359</v>
      </c>
      <c r="E17" s="95"/>
      <c r="F17" s="95"/>
      <c r="G17" s="95"/>
      <c r="H17" s="95"/>
      <c r="I17" s="96"/>
      <c r="J17" s="5"/>
      <c r="K17" s="2"/>
      <c r="L17" s="6"/>
      <c r="M17" s="6">
        <f>L17/MIN($L:$L)</f>
        <v>0</v>
      </c>
    </row>
    <row r="18" spans="1:13" ht="14.4" customHeight="1" x14ac:dyDescent="0.3">
      <c r="A18" s="1"/>
      <c r="B18" s="63"/>
      <c r="C18" s="84"/>
      <c r="D18" s="94" t="s">
        <v>415</v>
      </c>
      <c r="E18" s="95"/>
      <c r="F18" s="95"/>
      <c r="G18" s="95"/>
      <c r="H18" s="95"/>
      <c r="I18" s="96"/>
      <c r="J18" s="5"/>
      <c r="K18" s="2"/>
      <c r="L18" s="6"/>
      <c r="M18" s="6">
        <f>L18/MIN($L:$L)</f>
        <v>0</v>
      </c>
    </row>
    <row r="19" spans="1:13" ht="14.4" customHeight="1" x14ac:dyDescent="0.3">
      <c r="A19" s="1"/>
      <c r="B19" s="63"/>
      <c r="C19" s="84"/>
      <c r="D19" s="94" t="s">
        <v>416</v>
      </c>
      <c r="E19" s="95"/>
      <c r="F19" s="95"/>
      <c r="G19" s="95"/>
      <c r="H19" s="95"/>
      <c r="I19" s="96"/>
      <c r="J19" s="5"/>
      <c r="K19" s="2"/>
      <c r="L19" s="6"/>
      <c r="M19" s="6">
        <f>L19/MIN($L:$L)</f>
        <v>0</v>
      </c>
    </row>
    <row r="20" spans="1:13" ht="14.4" customHeight="1" x14ac:dyDescent="0.3">
      <c r="A20" s="1"/>
      <c r="B20" s="63"/>
      <c r="C20" s="84"/>
      <c r="D20" s="100" t="s">
        <v>419</v>
      </c>
      <c r="E20" s="101"/>
      <c r="F20" s="101"/>
      <c r="G20" s="101"/>
      <c r="H20" s="101"/>
      <c r="I20" s="102"/>
      <c r="J20" s="5"/>
      <c r="K20" s="2"/>
      <c r="L20" s="6"/>
      <c r="M20" s="6">
        <f>L20/MIN($L:$L)</f>
        <v>0</v>
      </c>
    </row>
    <row r="21" spans="1:13" x14ac:dyDescent="0.3">
      <c r="A21" s="1"/>
      <c r="B21" s="63"/>
      <c r="C21" s="84"/>
      <c r="D21" s="100" t="s">
        <v>420</v>
      </c>
      <c r="E21" s="101"/>
      <c r="F21" s="101"/>
      <c r="G21" s="101"/>
      <c r="H21" s="101"/>
      <c r="I21" s="102"/>
      <c r="J21" s="5"/>
      <c r="K21" s="5"/>
      <c r="L21" s="6"/>
      <c r="M21" s="6">
        <f>L21/MIN($L:$L)</f>
        <v>0</v>
      </c>
    </row>
    <row r="22" spans="1:13" x14ac:dyDescent="0.3">
      <c r="A22" s="1"/>
      <c r="B22" s="63"/>
      <c r="C22" s="84"/>
      <c r="D22" s="100" t="s">
        <v>421</v>
      </c>
      <c r="E22" s="101"/>
      <c r="F22" s="101"/>
      <c r="G22" s="101"/>
      <c r="H22" s="101"/>
      <c r="I22" s="102"/>
      <c r="J22" s="5"/>
      <c r="K22" s="5"/>
      <c r="L22" s="6"/>
      <c r="M22" s="6">
        <f>L22/MIN($L:$L)</f>
        <v>0</v>
      </c>
    </row>
    <row r="23" spans="1:13" x14ac:dyDescent="0.3">
      <c r="A23" s="1"/>
      <c r="B23" s="63"/>
      <c r="C23" s="84"/>
      <c r="D23" s="100" t="s">
        <v>422</v>
      </c>
      <c r="E23" s="101"/>
      <c r="F23" s="101"/>
      <c r="G23" s="101"/>
      <c r="H23" s="101"/>
      <c r="I23" s="102"/>
      <c r="J23" s="5"/>
      <c r="K23" s="5"/>
      <c r="L23" s="6"/>
      <c r="M23" s="6">
        <f>L23/MIN($L:$L)</f>
        <v>0</v>
      </c>
    </row>
    <row r="24" spans="1:13" ht="14.4" customHeight="1" x14ac:dyDescent="0.3">
      <c r="A24" s="1"/>
      <c r="B24" s="63"/>
      <c r="C24" s="103" t="s">
        <v>358</v>
      </c>
      <c r="D24" s="103"/>
      <c r="E24" s="103"/>
      <c r="F24" s="103"/>
      <c r="G24" s="103"/>
      <c r="H24" s="103"/>
      <c r="I24" s="103"/>
      <c r="J24" s="5"/>
      <c r="K24" s="5"/>
      <c r="L24" s="6"/>
      <c r="M24" s="6">
        <f>L24/MIN($L:$L)</f>
        <v>0</v>
      </c>
    </row>
    <row r="25" spans="1:13" ht="14.4" customHeight="1" x14ac:dyDescent="0.3">
      <c r="A25" s="1"/>
      <c r="B25" s="63"/>
      <c r="C25" s="84"/>
      <c r="D25" s="97"/>
      <c r="E25" s="99"/>
      <c r="F25" s="5"/>
      <c r="G25" s="2"/>
      <c r="H25" s="2"/>
      <c r="I25" s="6"/>
      <c r="J25" s="5"/>
      <c r="K25" s="5"/>
      <c r="L25" s="6"/>
      <c r="M25" s="6">
        <f>L25/MIN($L:$L)</f>
        <v>0</v>
      </c>
    </row>
    <row r="26" spans="1:13" ht="14.4" customHeight="1" x14ac:dyDescent="0.3">
      <c r="A26" s="1"/>
      <c r="B26" s="63"/>
      <c r="C26" s="84"/>
      <c r="D26" s="97"/>
      <c r="E26" s="99"/>
      <c r="F26" s="5"/>
      <c r="G26" s="2"/>
      <c r="H26" s="2"/>
      <c r="I26" s="6"/>
      <c r="J26" s="5"/>
      <c r="K26" s="5"/>
      <c r="L26" s="6"/>
      <c r="M26" s="6">
        <f>L26/MIN($L:$L)</f>
        <v>0</v>
      </c>
    </row>
    <row r="27" spans="1:13" ht="14.4" customHeight="1" x14ac:dyDescent="0.3">
      <c r="A27" s="1"/>
      <c r="B27" s="63"/>
      <c r="C27" s="84"/>
      <c r="D27" s="97"/>
      <c r="E27" s="99"/>
      <c r="F27" s="5"/>
      <c r="G27" s="2"/>
      <c r="H27" s="2"/>
      <c r="I27" s="6"/>
      <c r="J27" s="5"/>
      <c r="K27" s="5"/>
      <c r="L27" s="6"/>
      <c r="M27" s="6">
        <f>L27/MIN($L:$L)</f>
        <v>0</v>
      </c>
    </row>
    <row r="28" spans="1:13" ht="14.4" customHeight="1" x14ac:dyDescent="0.3">
      <c r="A28" s="1"/>
      <c r="B28" s="104" t="s">
        <v>402</v>
      </c>
      <c r="C28" s="104"/>
      <c r="D28" s="104"/>
      <c r="E28" s="104"/>
      <c r="F28" s="104"/>
      <c r="G28" s="104"/>
      <c r="H28" s="104"/>
      <c r="I28" s="104"/>
      <c r="J28" s="5"/>
      <c r="K28" s="5"/>
      <c r="L28" s="6"/>
      <c r="M28" s="6">
        <f>L28/MIN($L:$L)</f>
        <v>0</v>
      </c>
    </row>
    <row r="29" spans="1:13" ht="14.4" customHeight="1" x14ac:dyDescent="0.3">
      <c r="A29" s="1"/>
      <c r="B29" s="59"/>
      <c r="C29" s="93" t="s">
        <v>397</v>
      </c>
      <c r="D29" s="93"/>
      <c r="E29" s="93"/>
      <c r="F29" s="93"/>
      <c r="G29" s="93"/>
      <c r="H29" s="93"/>
      <c r="I29" s="93"/>
      <c r="J29" s="5"/>
      <c r="K29" s="5"/>
      <c r="L29" s="6"/>
      <c r="M29" s="6">
        <f>L29/MIN($L:$L)</f>
        <v>0</v>
      </c>
    </row>
    <row r="30" spans="1:13" ht="14.4" customHeight="1" x14ac:dyDescent="0.3">
      <c r="A30" s="1"/>
      <c r="B30" s="59"/>
      <c r="C30" s="93" t="s">
        <v>398</v>
      </c>
      <c r="D30" s="93"/>
      <c r="E30" s="93"/>
      <c r="F30" s="93"/>
      <c r="G30" s="93"/>
      <c r="H30" s="93"/>
      <c r="I30" s="93"/>
      <c r="J30" s="5"/>
      <c r="K30" s="5"/>
      <c r="L30" s="6"/>
      <c r="M30" s="6">
        <f>L30/MIN($L:$L)</f>
        <v>0</v>
      </c>
    </row>
    <row r="31" spans="1:13" ht="14.4" customHeight="1" x14ac:dyDescent="0.3">
      <c r="A31" s="1"/>
      <c r="B31" s="59"/>
      <c r="C31" s="93" t="s">
        <v>400</v>
      </c>
      <c r="D31" s="93"/>
      <c r="E31" s="93"/>
      <c r="F31" s="93"/>
      <c r="G31" s="93"/>
      <c r="H31" s="93"/>
      <c r="I31" s="93"/>
      <c r="J31" s="84"/>
      <c r="K31" s="5"/>
      <c r="L31" s="5"/>
      <c r="M31" s="6">
        <f>L31/MIN($L:$L)</f>
        <v>0</v>
      </c>
    </row>
    <row r="32" spans="1:13" ht="14.4" customHeight="1" x14ac:dyDescent="0.3">
      <c r="A32" s="1"/>
      <c r="B32" s="59"/>
      <c r="C32" s="93" t="s">
        <v>401</v>
      </c>
      <c r="D32" s="93"/>
      <c r="E32" s="93"/>
      <c r="F32" s="93"/>
      <c r="G32" s="93"/>
      <c r="H32" s="93"/>
      <c r="I32" s="93"/>
      <c r="J32" s="84"/>
      <c r="K32" s="5"/>
      <c r="L32" s="5"/>
      <c r="M32" s="6">
        <f>L32/MIN($L:$L)</f>
        <v>0</v>
      </c>
    </row>
    <row r="33" spans="1:13" ht="14.4" customHeight="1" x14ac:dyDescent="0.3">
      <c r="A33" s="1"/>
      <c r="B33" s="83" t="s">
        <v>344</v>
      </c>
      <c r="C33" s="83"/>
      <c r="D33" s="83"/>
      <c r="E33" s="83"/>
      <c r="F33" s="83"/>
      <c r="G33" s="83"/>
      <c r="H33" s="83"/>
      <c r="I33" s="83"/>
      <c r="J33" s="83"/>
      <c r="K33" s="83"/>
      <c r="L33" s="83"/>
      <c r="M33" s="6">
        <f>L33/MIN($L:$L)</f>
        <v>0</v>
      </c>
    </row>
    <row r="34" spans="1:13" ht="14.4" customHeight="1" x14ac:dyDescent="0.3">
      <c r="A34" s="1"/>
      <c r="B34" s="63"/>
      <c r="C34" s="84" t="s">
        <v>347</v>
      </c>
      <c r="D34" s="84"/>
      <c r="E34" s="84"/>
      <c r="F34" s="84"/>
      <c r="G34" s="84"/>
      <c r="H34" s="84"/>
      <c r="I34" s="84"/>
      <c r="J34" s="84"/>
      <c r="K34" s="5"/>
      <c r="L34" s="5"/>
      <c r="M34" s="6">
        <f>L34/MIN($L:$L)</f>
        <v>0</v>
      </c>
    </row>
  </sheetData>
  <mergeCells count="25">
    <mergeCell ref="B28:I28"/>
    <mergeCell ref="C29:I29"/>
    <mergeCell ref="C30:I30"/>
    <mergeCell ref="C31:I31"/>
    <mergeCell ref="C32:I32"/>
    <mergeCell ref="D23:I23"/>
    <mergeCell ref="C24:I24"/>
    <mergeCell ref="B10:I10"/>
    <mergeCell ref="C11:I11"/>
    <mergeCell ref="D17:I17"/>
    <mergeCell ref="D18:I18"/>
    <mergeCell ref="D25:E25"/>
    <mergeCell ref="D26:E26"/>
    <mergeCell ref="D27:E27"/>
    <mergeCell ref="D19:I19"/>
    <mergeCell ref="D20:I20"/>
    <mergeCell ref="D21:I21"/>
    <mergeCell ref="D22:I22"/>
    <mergeCell ref="D14:E14"/>
    <mergeCell ref="A1:M1"/>
    <mergeCell ref="A8:A9"/>
    <mergeCell ref="B8:E9"/>
    <mergeCell ref="F8:M8"/>
    <mergeCell ref="D12:E12"/>
    <mergeCell ref="D13:E1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FF00"/>
  </sheetPr>
  <dimension ref="A1:R41"/>
  <sheetViews>
    <sheetView workbookViewId="0">
      <pane ySplit="10" topLeftCell="A11" activePane="bottomLeft" state="frozen"/>
      <selection activeCell="B10" sqref="B10"/>
      <selection pane="bottomLeft" activeCell="E16" sqref="E16"/>
    </sheetView>
  </sheetViews>
  <sheetFormatPr defaultRowHeight="13.8" x14ac:dyDescent="0.25"/>
  <cols>
    <col min="1" max="1" width="4.77734375" style="30" customWidth="1"/>
    <col min="2" max="3" width="4.21875" style="30" customWidth="1"/>
    <col min="4" max="4" width="4.77734375" style="30" customWidth="1"/>
    <col min="5" max="5" width="44.88671875" style="30" customWidth="1"/>
    <col min="6" max="6" width="15" style="30" customWidth="1"/>
    <col min="7" max="7" width="5.88671875" style="30" customWidth="1"/>
    <col min="8" max="8" width="7.5546875" style="30" customWidth="1"/>
    <col min="9" max="9" width="7" style="30" customWidth="1"/>
    <col min="10" max="10" width="7.33203125" style="30" customWidth="1"/>
    <col min="11" max="18" width="7.21875" style="30" customWidth="1"/>
    <col min="19" max="16384" width="8.88671875" style="30"/>
  </cols>
  <sheetData>
    <row r="1" spans="1:18" x14ac:dyDescent="0.25">
      <c r="A1" s="105" t="s">
        <v>327</v>
      </c>
      <c r="B1" s="105"/>
      <c r="C1" s="105"/>
      <c r="D1" s="105"/>
      <c r="E1" s="105"/>
      <c r="F1" s="105"/>
      <c r="G1" s="105"/>
      <c r="H1" s="105"/>
      <c r="I1" s="105"/>
      <c r="J1" s="105"/>
      <c r="K1" s="105"/>
      <c r="L1" s="105"/>
      <c r="M1" s="105"/>
      <c r="N1" s="105"/>
      <c r="O1" s="105"/>
      <c r="P1" s="105"/>
      <c r="Q1" s="105"/>
      <c r="R1" s="105"/>
    </row>
    <row r="2" spans="1:18" x14ac:dyDescent="0.25">
      <c r="A2" s="31" t="s">
        <v>197</v>
      </c>
      <c r="B2" s="32"/>
      <c r="C2" s="32"/>
      <c r="D2" s="32"/>
      <c r="E2" s="32"/>
      <c r="F2" s="32"/>
      <c r="G2" s="32"/>
      <c r="H2" s="32"/>
      <c r="I2" s="32"/>
      <c r="J2" s="32"/>
      <c r="K2" s="32"/>
      <c r="L2" s="32"/>
      <c r="M2" s="32"/>
      <c r="N2" s="32"/>
      <c r="O2" s="32"/>
      <c r="R2" s="58" t="s">
        <v>20</v>
      </c>
    </row>
    <row r="3" spans="1:18" s="35" customFormat="1" x14ac:dyDescent="0.25">
      <c r="A3" s="33" t="s">
        <v>198</v>
      </c>
      <c r="B3" s="34"/>
      <c r="C3" s="34"/>
      <c r="D3" s="34"/>
      <c r="E3" s="34"/>
      <c r="F3" s="34"/>
      <c r="G3" s="34"/>
      <c r="H3" s="34"/>
      <c r="I3" s="34"/>
      <c r="J3" s="34"/>
      <c r="K3" s="34"/>
      <c r="L3" s="34"/>
      <c r="M3" s="34"/>
      <c r="N3" s="34"/>
      <c r="O3" s="34"/>
    </row>
    <row r="4" spans="1:18" s="35" customFormat="1" x14ac:dyDescent="0.25">
      <c r="A4" s="33" t="s">
        <v>328</v>
      </c>
      <c r="B4" s="34"/>
      <c r="C4" s="34"/>
      <c r="D4" s="34"/>
      <c r="E4" s="34" t="str">
        <f>'Co cau P VHXH'!N4</f>
        <v>Chuyên viên 3 - VT Thủ quỹ</v>
      </c>
      <c r="F4" s="34"/>
      <c r="G4" s="34"/>
      <c r="H4" s="34"/>
      <c r="I4" s="34"/>
      <c r="J4" s="34"/>
      <c r="K4" s="34"/>
      <c r="L4" s="34"/>
      <c r="M4" s="34"/>
      <c r="N4" s="34"/>
      <c r="O4" s="34"/>
    </row>
    <row r="5" spans="1:18" s="35" customFormat="1" x14ac:dyDescent="0.25">
      <c r="A5" s="33" t="s">
        <v>329</v>
      </c>
      <c r="B5" s="34"/>
      <c r="C5" s="34"/>
      <c r="D5" s="34"/>
      <c r="E5" s="34" t="s">
        <v>330</v>
      </c>
      <c r="F5" s="34"/>
      <c r="G5" s="34"/>
      <c r="H5" s="34"/>
      <c r="I5" s="34"/>
      <c r="J5" s="34"/>
      <c r="K5" s="34"/>
      <c r="L5" s="34"/>
      <c r="M5" s="34"/>
      <c r="N5" s="34"/>
      <c r="O5" s="34"/>
    </row>
    <row r="6" spans="1:18" s="35" customFormat="1" x14ac:dyDescent="0.25">
      <c r="A6" s="33"/>
      <c r="B6" s="34"/>
      <c r="C6" s="34"/>
      <c r="D6" s="34"/>
      <c r="E6" s="34"/>
      <c r="F6" s="34"/>
      <c r="G6" s="34"/>
      <c r="H6" s="34"/>
      <c r="I6" s="34"/>
      <c r="J6" s="34"/>
      <c r="K6" s="34"/>
      <c r="L6" s="34"/>
      <c r="M6" s="34"/>
      <c r="N6" s="34"/>
      <c r="O6" s="34"/>
    </row>
    <row r="7" spans="1:18" x14ac:dyDescent="0.25">
      <c r="A7" s="106" t="s">
        <v>1</v>
      </c>
      <c r="B7" s="106" t="s">
        <v>315</v>
      </c>
      <c r="C7" s="106"/>
      <c r="D7" s="106"/>
      <c r="E7" s="106"/>
      <c r="F7" s="106"/>
      <c r="G7" s="106"/>
      <c r="H7" s="106"/>
      <c r="I7" s="106"/>
      <c r="J7" s="106"/>
      <c r="K7" s="106" t="s">
        <v>316</v>
      </c>
      <c r="L7" s="106"/>
      <c r="M7" s="106"/>
      <c r="N7" s="106"/>
      <c r="O7" s="106"/>
      <c r="P7" s="106"/>
      <c r="Q7" s="106"/>
      <c r="R7" s="106"/>
    </row>
    <row r="8" spans="1:18" x14ac:dyDescent="0.25">
      <c r="A8" s="106"/>
      <c r="B8" s="106" t="s">
        <v>2</v>
      </c>
      <c r="C8" s="106"/>
      <c r="D8" s="106"/>
      <c r="E8" s="106"/>
      <c r="F8" s="106" t="s">
        <v>5</v>
      </c>
      <c r="G8" s="106" t="s">
        <v>6</v>
      </c>
      <c r="H8" s="106" t="s">
        <v>331</v>
      </c>
      <c r="I8" s="106" t="s">
        <v>10</v>
      </c>
      <c r="J8" s="106" t="s">
        <v>317</v>
      </c>
      <c r="K8" s="106" t="s">
        <v>318</v>
      </c>
      <c r="L8" s="106"/>
      <c r="M8" s="106" t="s">
        <v>318</v>
      </c>
      <c r="N8" s="106"/>
      <c r="O8" s="106" t="s">
        <v>318</v>
      </c>
      <c r="P8" s="106"/>
      <c r="Q8" s="106" t="s">
        <v>322</v>
      </c>
      <c r="R8" s="106"/>
    </row>
    <row r="9" spans="1:18" x14ac:dyDescent="0.25">
      <c r="A9" s="106"/>
      <c r="B9" s="106"/>
      <c r="C9" s="106"/>
      <c r="D9" s="106"/>
      <c r="E9" s="106"/>
      <c r="F9" s="106"/>
      <c r="G9" s="106"/>
      <c r="H9" s="106"/>
      <c r="I9" s="106"/>
      <c r="J9" s="106"/>
      <c r="K9" s="106" t="s">
        <v>319</v>
      </c>
      <c r="L9" s="106"/>
      <c r="M9" s="106" t="s">
        <v>320</v>
      </c>
      <c r="N9" s="106"/>
      <c r="O9" s="106" t="s">
        <v>321</v>
      </c>
      <c r="P9" s="106"/>
      <c r="Q9" s="106"/>
      <c r="R9" s="106"/>
    </row>
    <row r="10" spans="1:18" ht="55.2" x14ac:dyDescent="0.25">
      <c r="A10" s="106"/>
      <c r="B10" s="106"/>
      <c r="C10" s="106"/>
      <c r="D10" s="106"/>
      <c r="E10" s="106"/>
      <c r="F10" s="106"/>
      <c r="G10" s="106"/>
      <c r="H10" s="106"/>
      <c r="I10" s="106"/>
      <c r="J10" s="106"/>
      <c r="K10" s="48" t="s">
        <v>323</v>
      </c>
      <c r="L10" s="48" t="s">
        <v>324</v>
      </c>
      <c r="M10" s="48" t="s">
        <v>323</v>
      </c>
      <c r="N10" s="48" t="s">
        <v>324</v>
      </c>
      <c r="O10" s="48" t="s">
        <v>323</v>
      </c>
      <c r="P10" s="48" t="s">
        <v>324</v>
      </c>
      <c r="Q10" s="48" t="s">
        <v>323</v>
      </c>
      <c r="R10" s="48" t="s">
        <v>324</v>
      </c>
    </row>
    <row r="11" spans="1:18" x14ac:dyDescent="0.25">
      <c r="A11" s="139">
        <v>1</v>
      </c>
      <c r="B11" s="83" t="str">
        <f>'DMCV CV3 - VT thu quy'!B10</f>
        <v>Làm chủ tài khoản, quản lý tài chính của phòng; tài sản của cơ quan theo quy định</v>
      </c>
      <c r="C11" s="83"/>
      <c r="D11" s="83"/>
      <c r="E11" s="83"/>
      <c r="F11" s="62"/>
      <c r="G11" s="62"/>
      <c r="H11" s="62"/>
      <c r="I11" s="139"/>
      <c r="J11" s="62"/>
      <c r="K11" s="62"/>
      <c r="L11" s="62"/>
      <c r="M11" s="62"/>
      <c r="N11" s="62"/>
      <c r="O11" s="62"/>
      <c r="P11" s="62"/>
      <c r="Q11" s="62"/>
      <c r="R11" s="62"/>
    </row>
    <row r="12" spans="1:18" x14ac:dyDescent="0.25">
      <c r="A12" s="139"/>
      <c r="B12" s="63"/>
      <c r="C12" s="84" t="str">
        <f>'DMCV CV3 - VT thu quy'!C11</f>
        <v>Công tác thủ quỹ của cơ quan (Phụ trách quỹ phòng, đơn vị).</v>
      </c>
      <c r="D12" s="84"/>
      <c r="E12" s="84"/>
      <c r="F12" s="62">
        <f>'DMCV CV3 - VT thu quy'!H11</f>
        <v>0</v>
      </c>
      <c r="G12" s="62">
        <f>'DMCV CV3 - VT thu quy'!I11</f>
        <v>0</v>
      </c>
      <c r="H12" s="62">
        <f>'DMCV CV3 - VT thu quy'!J11</f>
        <v>0</v>
      </c>
      <c r="I12" s="139">
        <f>'DMCV CV3 - VT thu quy'!M11</f>
        <v>0</v>
      </c>
      <c r="J12" s="62">
        <f>I12*G12</f>
        <v>0</v>
      </c>
      <c r="K12" s="62"/>
      <c r="L12" s="141" t="e">
        <f>K12/G12*J12</f>
        <v>#DIV/0!</v>
      </c>
      <c r="M12" s="62"/>
      <c r="N12" s="141" t="e">
        <f>M12/G12*J12</f>
        <v>#DIV/0!</v>
      </c>
      <c r="O12" s="62"/>
      <c r="P12" s="141" t="e">
        <f>O12/G12*J12</f>
        <v>#DIV/0!</v>
      </c>
      <c r="Q12" s="62"/>
      <c r="R12" s="141" t="e">
        <f>Q12/G12*J12</f>
        <v>#DIV/0!</v>
      </c>
    </row>
    <row r="13" spans="1:18" x14ac:dyDescent="0.25">
      <c r="A13" s="139"/>
      <c r="B13" s="63"/>
      <c r="C13" s="84"/>
      <c r="D13" s="97">
        <f>'DMCV CV3 - VT thu quy'!D12</f>
        <v>0</v>
      </c>
      <c r="E13" s="99"/>
      <c r="F13" s="62">
        <f>'DMCV CV3 - VT thu quy'!H12</f>
        <v>0</v>
      </c>
      <c r="G13" s="62">
        <f>'DMCV CV3 - VT thu quy'!I12</f>
        <v>0</v>
      </c>
      <c r="H13" s="62">
        <f>'DMCV CV3 - VT thu quy'!J12</f>
        <v>0</v>
      </c>
      <c r="I13" s="139">
        <f>'DMCV CV3 - VT thu quy'!M12</f>
        <v>1</v>
      </c>
      <c r="J13" s="62">
        <f t="shared" ref="J13:J35" si="0">I13*G13</f>
        <v>0</v>
      </c>
      <c r="K13" s="62"/>
      <c r="L13" s="141" t="e">
        <f t="shared" ref="L13:L35" si="1">K13/G13*J13</f>
        <v>#DIV/0!</v>
      </c>
      <c r="M13" s="62"/>
      <c r="N13" s="141" t="e">
        <f t="shared" ref="N13:N35" si="2">M13/G13*J13</f>
        <v>#DIV/0!</v>
      </c>
      <c r="O13" s="62"/>
      <c r="P13" s="141" t="e">
        <f t="shared" ref="P13:P35" si="3">O13/G13*J13</f>
        <v>#DIV/0!</v>
      </c>
      <c r="Q13" s="62"/>
      <c r="R13" s="141" t="e">
        <f t="shared" ref="R13:R35" si="4">Q13/G13*J13</f>
        <v>#DIV/0!</v>
      </c>
    </row>
    <row r="14" spans="1:18" x14ac:dyDescent="0.25">
      <c r="A14" s="139"/>
      <c r="B14" s="84"/>
      <c r="C14" s="84"/>
      <c r="D14" s="97">
        <f>'DMCV CV3 - VT thu quy'!D13</f>
        <v>0</v>
      </c>
      <c r="E14" s="99"/>
      <c r="F14" s="62">
        <f>'DMCV CV3 - VT thu quy'!H13</f>
        <v>0</v>
      </c>
      <c r="G14" s="62">
        <f>'DMCV CV3 - VT thu quy'!I13</f>
        <v>0</v>
      </c>
      <c r="H14" s="62">
        <f>'DMCV CV3 - VT thu quy'!J13</f>
        <v>0</v>
      </c>
      <c r="I14" s="139">
        <f>'DMCV CV3 - VT thu quy'!M13</f>
        <v>5</v>
      </c>
      <c r="J14" s="62">
        <f t="shared" si="0"/>
        <v>0</v>
      </c>
      <c r="K14" s="62"/>
      <c r="L14" s="141" t="e">
        <f t="shared" si="1"/>
        <v>#DIV/0!</v>
      </c>
      <c r="M14" s="62"/>
      <c r="N14" s="141" t="e">
        <f t="shared" si="2"/>
        <v>#DIV/0!</v>
      </c>
      <c r="O14" s="62"/>
      <c r="P14" s="141" t="e">
        <f t="shared" si="3"/>
        <v>#DIV/0!</v>
      </c>
      <c r="Q14" s="62"/>
      <c r="R14" s="141" t="e">
        <f t="shared" si="4"/>
        <v>#DIV/0!</v>
      </c>
    </row>
    <row r="15" spans="1:18" x14ac:dyDescent="0.25">
      <c r="A15" s="139"/>
      <c r="B15" s="84"/>
      <c r="C15" s="84"/>
      <c r="D15" s="97">
        <f>'DMCV CV3 - VT thu quy'!D14</f>
        <v>0</v>
      </c>
      <c r="E15" s="99"/>
      <c r="F15" s="62">
        <f>'DMCV CV3 - VT thu quy'!H14</f>
        <v>0</v>
      </c>
      <c r="G15" s="62">
        <f>'DMCV CV3 - VT thu quy'!I14</f>
        <v>0</v>
      </c>
      <c r="H15" s="62">
        <f>'DMCV CV3 - VT thu quy'!J14</f>
        <v>0</v>
      </c>
      <c r="I15" s="139">
        <f>'DMCV CV3 - VT thu quy'!M14</f>
        <v>0</v>
      </c>
      <c r="J15" s="62">
        <f t="shared" si="0"/>
        <v>0</v>
      </c>
      <c r="K15" s="62"/>
      <c r="L15" s="141" t="e">
        <f t="shared" si="1"/>
        <v>#DIV/0!</v>
      </c>
      <c r="M15" s="62"/>
      <c r="N15" s="141" t="e">
        <f t="shared" si="2"/>
        <v>#DIV/0!</v>
      </c>
      <c r="O15" s="62"/>
      <c r="P15" s="141" t="e">
        <f t="shared" si="3"/>
        <v>#DIV/0!</v>
      </c>
      <c r="Q15" s="62"/>
      <c r="R15" s="141" t="e">
        <f t="shared" si="4"/>
        <v>#DIV/0!</v>
      </c>
    </row>
    <row r="16" spans="1:18" x14ac:dyDescent="0.25">
      <c r="A16" s="139"/>
      <c r="B16" s="84" t="str">
        <f>'DMCV CV3 - VT thu quy'!B15</f>
        <v>Phụ trách Lĩnh vực Nội vụ, gồm:</v>
      </c>
      <c r="C16" s="84"/>
      <c r="D16" s="84"/>
      <c r="E16" s="84"/>
      <c r="F16" s="62">
        <f>'DMCV CV3 - VT thu quy'!H15</f>
        <v>0</v>
      </c>
      <c r="G16" s="62">
        <f>'DMCV CV3 - VT thu quy'!I15</f>
        <v>0</v>
      </c>
      <c r="H16" s="62">
        <f>'DMCV CV3 - VT thu quy'!J15</f>
        <v>0</v>
      </c>
      <c r="I16" s="139">
        <f>'DMCV CV3 - VT thu quy'!M15</f>
        <v>0</v>
      </c>
      <c r="J16" s="62">
        <f t="shared" si="0"/>
        <v>0</v>
      </c>
      <c r="K16" s="62"/>
      <c r="L16" s="141" t="e">
        <f t="shared" si="1"/>
        <v>#DIV/0!</v>
      </c>
      <c r="M16" s="62"/>
      <c r="N16" s="141" t="e">
        <f t="shared" si="2"/>
        <v>#DIV/0!</v>
      </c>
      <c r="O16" s="62"/>
      <c r="P16" s="141" t="e">
        <f t="shared" si="3"/>
        <v>#DIV/0!</v>
      </c>
      <c r="Q16" s="62"/>
      <c r="R16" s="141" t="e">
        <f t="shared" si="4"/>
        <v>#DIV/0!</v>
      </c>
    </row>
    <row r="17" spans="1:18" x14ac:dyDescent="0.25">
      <c r="A17" s="139"/>
      <c r="B17" s="84"/>
      <c r="C17" s="84" t="str">
        <f>'DMCV CV3 - VT thu quy'!C16</f>
        <v xml:space="preserve">Văn thư, lưu trữ nhà nước; </v>
      </c>
      <c r="D17" s="84"/>
      <c r="E17" s="84"/>
      <c r="F17" s="62">
        <f>'DMCV CV3 - VT thu quy'!H16</f>
        <v>0</v>
      </c>
      <c r="G17" s="62">
        <f>'DMCV CV3 - VT thu quy'!I16</f>
        <v>0</v>
      </c>
      <c r="H17" s="62">
        <f>'DMCV CV3 - VT thu quy'!J16</f>
        <v>0</v>
      </c>
      <c r="I17" s="139">
        <f>'DMCV CV3 - VT thu quy'!M16</f>
        <v>0</v>
      </c>
      <c r="J17" s="62">
        <f t="shared" si="0"/>
        <v>0</v>
      </c>
      <c r="K17" s="62"/>
      <c r="L17" s="141" t="e">
        <f t="shared" si="1"/>
        <v>#DIV/0!</v>
      </c>
      <c r="M17" s="62"/>
      <c r="N17" s="141" t="e">
        <f t="shared" si="2"/>
        <v>#DIV/0!</v>
      </c>
      <c r="O17" s="62"/>
      <c r="P17" s="141" t="e">
        <f t="shared" si="3"/>
        <v>#DIV/0!</v>
      </c>
      <c r="Q17" s="62"/>
      <c r="R17" s="141" t="e">
        <f t="shared" si="4"/>
        <v>#DIV/0!</v>
      </c>
    </row>
    <row r="18" spans="1:18" x14ac:dyDescent="0.25">
      <c r="A18" s="139"/>
      <c r="B18" s="84"/>
      <c r="C18" s="84"/>
      <c r="D18" s="97" t="str">
        <f>'DMCV CV3 - VT thu quy'!D17</f>
        <v xml:space="preserve">Quản lý con dấu của Phòng Văn hóa xã hội. </v>
      </c>
      <c r="E18" s="99"/>
      <c r="F18" s="62">
        <f>'DMCV CV3 - VT thu quy'!H17</f>
        <v>0</v>
      </c>
      <c r="G18" s="62">
        <f>'DMCV CV3 - VT thu quy'!I17</f>
        <v>0</v>
      </c>
      <c r="H18" s="62">
        <f>'DMCV CV3 - VT thu quy'!J17</f>
        <v>0</v>
      </c>
      <c r="I18" s="139">
        <f>'DMCV CV3 - VT thu quy'!M17</f>
        <v>0</v>
      </c>
      <c r="J18" s="62">
        <f t="shared" si="0"/>
        <v>0</v>
      </c>
      <c r="K18" s="62"/>
      <c r="L18" s="141" t="e">
        <f t="shared" si="1"/>
        <v>#DIV/0!</v>
      </c>
      <c r="M18" s="62"/>
      <c r="N18" s="141" t="e">
        <f t="shared" si="2"/>
        <v>#DIV/0!</v>
      </c>
      <c r="O18" s="62"/>
      <c r="P18" s="141" t="e">
        <f t="shared" si="3"/>
        <v>#DIV/0!</v>
      </c>
      <c r="Q18" s="62"/>
      <c r="R18" s="141" t="e">
        <f t="shared" si="4"/>
        <v>#DIV/0!</v>
      </c>
    </row>
    <row r="19" spans="1:18" x14ac:dyDescent="0.25">
      <c r="A19" s="139"/>
      <c r="B19" s="63"/>
      <c r="C19" s="84"/>
      <c r="D19" s="97" t="str">
        <f>'DMCV CV3 - VT thu quy'!D18</f>
        <v>Xây dựng và ban hành Giấy mời, văn bản có tính chất đơn giản</v>
      </c>
      <c r="E19" s="99"/>
      <c r="F19" s="62">
        <f>'DMCV CV3 - VT thu quy'!H18</f>
        <v>0</v>
      </c>
      <c r="G19" s="62">
        <f>'DMCV CV3 - VT thu quy'!I18</f>
        <v>0</v>
      </c>
      <c r="H19" s="62">
        <f>'DMCV CV3 - VT thu quy'!J18</f>
        <v>0</v>
      </c>
      <c r="I19" s="139">
        <f>'DMCV CV3 - VT thu quy'!M18</f>
        <v>0</v>
      </c>
      <c r="J19" s="62">
        <f t="shared" si="0"/>
        <v>0</v>
      </c>
      <c r="K19" s="62"/>
      <c r="L19" s="141" t="e">
        <f t="shared" si="1"/>
        <v>#DIV/0!</v>
      </c>
      <c r="M19" s="62"/>
      <c r="N19" s="141" t="e">
        <f t="shared" si="2"/>
        <v>#DIV/0!</v>
      </c>
      <c r="O19" s="62"/>
      <c r="P19" s="141" t="e">
        <f t="shared" si="3"/>
        <v>#DIV/0!</v>
      </c>
      <c r="Q19" s="62"/>
      <c r="R19" s="141" t="e">
        <f t="shared" si="4"/>
        <v>#DIV/0!</v>
      </c>
    </row>
    <row r="20" spans="1:18" x14ac:dyDescent="0.25">
      <c r="A20" s="139"/>
      <c r="B20" s="63"/>
      <c r="C20" s="84"/>
      <c r="D20" s="97" t="str">
        <f>'DMCV CV3 - VT thu quy'!D19</f>
        <v>Tiếp nhận, chuyển tiếp văn thư, lưu trữ của phòng, đơn vị</v>
      </c>
      <c r="E20" s="99"/>
      <c r="F20" s="62">
        <f>'DMCV CV3 - VT thu quy'!H19</f>
        <v>0</v>
      </c>
      <c r="G20" s="62">
        <f>'DMCV CV3 - VT thu quy'!I19</f>
        <v>0</v>
      </c>
      <c r="H20" s="62">
        <f>'DMCV CV3 - VT thu quy'!J19</f>
        <v>0</v>
      </c>
      <c r="I20" s="139">
        <f>'DMCV CV3 - VT thu quy'!M19</f>
        <v>0</v>
      </c>
      <c r="J20" s="62">
        <f t="shared" si="0"/>
        <v>0</v>
      </c>
      <c r="K20" s="62"/>
      <c r="L20" s="141" t="e">
        <f t="shared" si="1"/>
        <v>#DIV/0!</v>
      </c>
      <c r="M20" s="62"/>
      <c r="N20" s="141" t="e">
        <f t="shared" si="2"/>
        <v>#DIV/0!</v>
      </c>
      <c r="O20" s="62"/>
      <c r="P20" s="141" t="e">
        <f t="shared" si="3"/>
        <v>#DIV/0!</v>
      </c>
      <c r="Q20" s="62"/>
      <c r="R20" s="141" t="e">
        <f t="shared" si="4"/>
        <v>#DIV/0!</v>
      </c>
    </row>
    <row r="21" spans="1:18" x14ac:dyDescent="0.25">
      <c r="A21" s="139"/>
      <c r="B21" s="63"/>
      <c r="C21" s="84"/>
      <c r="D21" s="97" t="str">
        <f>'DMCV CV3 - VT thu quy'!D20</f>
        <v>Công khai các Thủ tục hành chính theo quyết định công bố của cấp có thẩm quyền</v>
      </c>
      <c r="E21" s="99"/>
      <c r="F21" s="62">
        <f>'DMCV CV3 - VT thu quy'!H20</f>
        <v>0</v>
      </c>
      <c r="G21" s="62">
        <f>'DMCV CV3 - VT thu quy'!I20</f>
        <v>0</v>
      </c>
      <c r="H21" s="62">
        <f>'DMCV CV3 - VT thu quy'!J20</f>
        <v>0</v>
      </c>
      <c r="I21" s="139">
        <f>'DMCV CV3 - VT thu quy'!M20</f>
        <v>0</v>
      </c>
      <c r="J21" s="62">
        <f t="shared" si="0"/>
        <v>0</v>
      </c>
      <c r="K21" s="62"/>
      <c r="L21" s="141" t="e">
        <f t="shared" si="1"/>
        <v>#DIV/0!</v>
      </c>
      <c r="M21" s="62"/>
      <c r="N21" s="141" t="e">
        <f t="shared" si="2"/>
        <v>#DIV/0!</v>
      </c>
      <c r="O21" s="62"/>
      <c r="P21" s="141" t="e">
        <f t="shared" si="3"/>
        <v>#DIV/0!</v>
      </c>
      <c r="Q21" s="62"/>
      <c r="R21" s="141" t="e">
        <f t="shared" si="4"/>
        <v>#DIV/0!</v>
      </c>
    </row>
    <row r="22" spans="1:18" x14ac:dyDescent="0.25">
      <c r="A22" s="139"/>
      <c r="B22" s="63"/>
      <c r="C22" s="84"/>
      <c r="D22" s="97" t="str">
        <f>'DMCV CV3 - VT thu quy'!D21</f>
        <v>Ghi biên bản các cuộc họp của phòng, đơn vị, cơ quan</v>
      </c>
      <c r="E22" s="99"/>
      <c r="F22" s="62">
        <f>'DMCV CV3 - VT thu quy'!H21</f>
        <v>0</v>
      </c>
      <c r="G22" s="62">
        <f>'DMCV CV3 - VT thu quy'!I21</f>
        <v>0</v>
      </c>
      <c r="H22" s="62">
        <f>'DMCV CV3 - VT thu quy'!J21</f>
        <v>0</v>
      </c>
      <c r="I22" s="139">
        <f>'DMCV CV3 - VT thu quy'!M21</f>
        <v>0</v>
      </c>
      <c r="J22" s="62">
        <f t="shared" si="0"/>
        <v>0</v>
      </c>
      <c r="K22" s="62"/>
      <c r="L22" s="141" t="e">
        <f t="shared" si="1"/>
        <v>#DIV/0!</v>
      </c>
      <c r="M22" s="62"/>
      <c r="N22" s="141" t="e">
        <f t="shared" si="2"/>
        <v>#DIV/0!</v>
      </c>
      <c r="O22" s="62"/>
      <c r="P22" s="141" t="e">
        <f t="shared" si="3"/>
        <v>#DIV/0!</v>
      </c>
      <c r="Q22" s="62"/>
      <c r="R22" s="141" t="e">
        <f t="shared" si="4"/>
        <v>#DIV/0!</v>
      </c>
    </row>
    <row r="23" spans="1:18" x14ac:dyDescent="0.25">
      <c r="A23" s="139"/>
      <c r="B23" s="63"/>
      <c r="C23" s="84"/>
      <c r="D23" s="97" t="str">
        <f>'DMCV CV3 - VT thu quy'!D22</f>
        <v>Thẩm tra, kiểm tra thể thức, trình tự thủ tục các văn bản trước khi ký ban hành</v>
      </c>
      <c r="E23" s="99"/>
      <c r="F23" s="62">
        <f>'DMCV CV3 - VT thu quy'!H22</f>
        <v>0</v>
      </c>
      <c r="G23" s="62">
        <f>'DMCV CV3 - VT thu quy'!I22</f>
        <v>0</v>
      </c>
      <c r="H23" s="62">
        <f>'DMCV CV3 - VT thu quy'!J22</f>
        <v>0</v>
      </c>
      <c r="I23" s="139">
        <f>'DMCV CV3 - VT thu quy'!M22</f>
        <v>0</v>
      </c>
      <c r="J23" s="62">
        <f t="shared" si="0"/>
        <v>0</v>
      </c>
      <c r="K23" s="62"/>
      <c r="L23" s="141" t="e">
        <f t="shared" si="1"/>
        <v>#DIV/0!</v>
      </c>
      <c r="M23" s="62"/>
      <c r="N23" s="141" t="e">
        <f t="shared" si="2"/>
        <v>#DIV/0!</v>
      </c>
      <c r="O23" s="62"/>
      <c r="P23" s="141" t="e">
        <f t="shared" si="3"/>
        <v>#DIV/0!</v>
      </c>
      <c r="Q23" s="62"/>
      <c r="R23" s="141" t="e">
        <f t="shared" si="4"/>
        <v>#DIV/0!</v>
      </c>
    </row>
    <row r="24" spans="1:18" x14ac:dyDescent="0.25">
      <c r="A24" s="139"/>
      <c r="B24" s="63"/>
      <c r="C24" s="84"/>
      <c r="D24" s="97" t="str">
        <f>'DMCV CV3 - VT thu quy'!D23</f>
        <v>Tiếp nhận, vào sổ, đăng ký các loại công văn đi, công văn đến theo quy định, chuyển văn bản trên hệ thống văn bản điện tử VNPT-Ioffice, qua bưu điện; chuyển báo chí, tài liệu cho lãnh đạo và chuyển công văn giấy tờ đi cho các cơ quan, đơn vị theo quy định, quản lý con dấu</v>
      </c>
      <c r="E24" s="99"/>
      <c r="F24" s="62">
        <f>'DMCV CV3 - VT thu quy'!H23</f>
        <v>0</v>
      </c>
      <c r="G24" s="62">
        <f>'DMCV CV3 - VT thu quy'!I23</f>
        <v>0</v>
      </c>
      <c r="H24" s="62">
        <f>'DMCV CV3 - VT thu quy'!J23</f>
        <v>0</v>
      </c>
      <c r="I24" s="139">
        <f>'DMCV CV3 - VT thu quy'!M23</f>
        <v>0</v>
      </c>
      <c r="J24" s="62">
        <f t="shared" si="0"/>
        <v>0</v>
      </c>
      <c r="K24" s="62"/>
      <c r="L24" s="141" t="e">
        <f t="shared" si="1"/>
        <v>#DIV/0!</v>
      </c>
      <c r="M24" s="62"/>
      <c r="N24" s="141" t="e">
        <f t="shared" si="2"/>
        <v>#DIV/0!</v>
      </c>
      <c r="O24" s="62"/>
      <c r="P24" s="141" t="e">
        <f t="shared" si="3"/>
        <v>#DIV/0!</v>
      </c>
      <c r="Q24" s="62"/>
      <c r="R24" s="141" t="e">
        <f t="shared" si="4"/>
        <v>#DIV/0!</v>
      </c>
    </row>
    <row r="25" spans="1:18" x14ac:dyDescent="0.25">
      <c r="A25" s="139"/>
      <c r="B25" s="63"/>
      <c r="C25" s="84" t="str">
        <f>'DMCV CV3 - VT thu quy'!C24</f>
        <v xml:space="preserve"> Phụ trách công tác Công đoàn và vệ sinh cơ quan</v>
      </c>
      <c r="D25" s="84"/>
      <c r="E25" s="84"/>
      <c r="F25" s="62">
        <f>'DMCV CV3 - VT thu quy'!H24</f>
        <v>0</v>
      </c>
      <c r="G25" s="62">
        <f>'DMCV CV3 - VT thu quy'!I24</f>
        <v>0</v>
      </c>
      <c r="H25" s="62">
        <f>'DMCV CV3 - VT thu quy'!J24</f>
        <v>0</v>
      </c>
      <c r="I25" s="139">
        <f>'DMCV CV3 - VT thu quy'!M24</f>
        <v>0</v>
      </c>
      <c r="J25" s="62">
        <f t="shared" si="0"/>
        <v>0</v>
      </c>
      <c r="K25" s="62"/>
      <c r="L25" s="141" t="e">
        <f t="shared" si="1"/>
        <v>#DIV/0!</v>
      </c>
      <c r="M25" s="62"/>
      <c r="N25" s="141" t="e">
        <f t="shared" si="2"/>
        <v>#DIV/0!</v>
      </c>
      <c r="O25" s="62"/>
      <c r="P25" s="141" t="e">
        <f t="shared" si="3"/>
        <v>#DIV/0!</v>
      </c>
      <c r="Q25" s="62"/>
      <c r="R25" s="141" t="e">
        <f t="shared" si="4"/>
        <v>#DIV/0!</v>
      </c>
    </row>
    <row r="26" spans="1:18" x14ac:dyDescent="0.25">
      <c r="A26" s="139"/>
      <c r="B26" s="63"/>
      <c r="C26" s="84"/>
      <c r="D26" s="97">
        <f>'DMCV CV3 - VT thu quy'!D25</f>
        <v>0</v>
      </c>
      <c r="E26" s="99"/>
      <c r="F26" s="62">
        <f>'DMCV CV3 - VT thu quy'!H25</f>
        <v>0</v>
      </c>
      <c r="G26" s="62">
        <f>'DMCV CV3 - VT thu quy'!I25</f>
        <v>0</v>
      </c>
      <c r="H26" s="62">
        <f>'DMCV CV3 - VT thu quy'!J25</f>
        <v>0</v>
      </c>
      <c r="I26" s="139">
        <f>'DMCV CV3 - VT thu quy'!M25</f>
        <v>0</v>
      </c>
      <c r="J26" s="62">
        <f t="shared" si="0"/>
        <v>0</v>
      </c>
      <c r="K26" s="62"/>
      <c r="L26" s="141" t="e">
        <f t="shared" si="1"/>
        <v>#DIV/0!</v>
      </c>
      <c r="M26" s="62"/>
      <c r="N26" s="141" t="e">
        <f t="shared" si="2"/>
        <v>#DIV/0!</v>
      </c>
      <c r="O26" s="62"/>
      <c r="P26" s="141" t="e">
        <f t="shared" si="3"/>
        <v>#DIV/0!</v>
      </c>
      <c r="Q26" s="62"/>
      <c r="R26" s="141" t="e">
        <f t="shared" si="4"/>
        <v>#DIV/0!</v>
      </c>
    </row>
    <row r="27" spans="1:18" x14ac:dyDescent="0.25">
      <c r="A27" s="139"/>
      <c r="B27" s="63"/>
      <c r="C27" s="84"/>
      <c r="D27" s="97">
        <f>'DMCV CV3 - VT thu quy'!D26</f>
        <v>0</v>
      </c>
      <c r="E27" s="99"/>
      <c r="F27" s="62">
        <f>'DMCV CV3 - VT thu quy'!H26</f>
        <v>0</v>
      </c>
      <c r="G27" s="62">
        <f>'DMCV CV3 - VT thu quy'!I26</f>
        <v>0</v>
      </c>
      <c r="H27" s="62">
        <f>'DMCV CV3 - VT thu quy'!J26</f>
        <v>0</v>
      </c>
      <c r="I27" s="139">
        <f>'DMCV CV3 - VT thu quy'!M26</f>
        <v>0</v>
      </c>
      <c r="J27" s="62">
        <f t="shared" si="0"/>
        <v>0</v>
      </c>
      <c r="K27" s="62"/>
      <c r="L27" s="141" t="e">
        <f t="shared" si="1"/>
        <v>#DIV/0!</v>
      </c>
      <c r="M27" s="62"/>
      <c r="N27" s="141" t="e">
        <f t="shared" si="2"/>
        <v>#DIV/0!</v>
      </c>
      <c r="O27" s="62"/>
      <c r="P27" s="141" t="e">
        <f t="shared" si="3"/>
        <v>#DIV/0!</v>
      </c>
      <c r="Q27" s="62"/>
      <c r="R27" s="141" t="e">
        <f t="shared" si="4"/>
        <v>#DIV/0!</v>
      </c>
    </row>
    <row r="28" spans="1:18" x14ac:dyDescent="0.25">
      <c r="A28" s="139"/>
      <c r="B28" s="63"/>
      <c r="C28" s="84"/>
      <c r="D28" s="97">
        <f>'DMCV CV3 - VT thu quy'!D27</f>
        <v>0</v>
      </c>
      <c r="E28" s="99"/>
      <c r="F28" s="62">
        <f>'DMCV CV3 - VT thu quy'!H27</f>
        <v>0</v>
      </c>
      <c r="G28" s="62">
        <f>'DMCV CV3 - VT thu quy'!I27</f>
        <v>0</v>
      </c>
      <c r="H28" s="62">
        <f>'DMCV CV3 - VT thu quy'!J27</f>
        <v>0</v>
      </c>
      <c r="I28" s="139">
        <f>'DMCV CV3 - VT thu quy'!M27</f>
        <v>0</v>
      </c>
      <c r="J28" s="62">
        <f t="shared" si="0"/>
        <v>0</v>
      </c>
      <c r="K28" s="62"/>
      <c r="L28" s="141" t="e">
        <f t="shared" si="1"/>
        <v>#DIV/0!</v>
      </c>
      <c r="M28" s="62"/>
      <c r="N28" s="141" t="e">
        <f t="shared" si="2"/>
        <v>#DIV/0!</v>
      </c>
      <c r="O28" s="62"/>
      <c r="P28" s="141" t="e">
        <f t="shared" si="3"/>
        <v>#DIV/0!</v>
      </c>
      <c r="Q28" s="62"/>
      <c r="R28" s="141" t="e">
        <f t="shared" si="4"/>
        <v>#DIV/0!</v>
      </c>
    </row>
    <row r="29" spans="1:18" x14ac:dyDescent="0.25">
      <c r="A29" s="139"/>
      <c r="B29" s="83" t="str">
        <f>'DMCV CV3 - VT thu quy'!B28</f>
        <v>Phụ trách Lĩnh vực Xã hội - Lao động:</v>
      </c>
      <c r="C29" s="83"/>
      <c r="D29" s="83"/>
      <c r="E29" s="83"/>
      <c r="F29" s="62"/>
      <c r="G29" s="62"/>
      <c r="H29" s="62"/>
      <c r="I29" s="139"/>
      <c r="J29" s="62"/>
      <c r="K29" s="62"/>
      <c r="L29" s="141"/>
      <c r="M29" s="62"/>
      <c r="N29" s="141"/>
      <c r="O29" s="62"/>
      <c r="P29" s="141"/>
      <c r="Q29" s="62"/>
      <c r="R29" s="141"/>
    </row>
    <row r="30" spans="1:18" x14ac:dyDescent="0.25">
      <c r="A30" s="139"/>
      <c r="B30" s="84"/>
      <c r="C30" s="84" t="str">
        <f>'DMCV CV3 - VT thu quy'!C29</f>
        <v xml:space="preserve">hội, tổ chức phi chính phủ; </v>
      </c>
      <c r="D30" s="84"/>
      <c r="E30" s="84"/>
      <c r="F30" s="62">
        <f>'DMCV CV3 - VT thu quy'!H29</f>
        <v>0</v>
      </c>
      <c r="G30" s="62">
        <f>'DMCV CV3 - VT thu quy'!I29</f>
        <v>0</v>
      </c>
      <c r="H30" s="62">
        <f>'DMCV CV3 - VT thu quy'!J29</f>
        <v>0</v>
      </c>
      <c r="I30" s="139">
        <f>'DMCV CV3 - VT thu quy'!M29</f>
        <v>0</v>
      </c>
      <c r="J30" s="62">
        <f t="shared" si="0"/>
        <v>0</v>
      </c>
      <c r="K30" s="62"/>
      <c r="L30" s="141" t="e">
        <f t="shared" si="1"/>
        <v>#DIV/0!</v>
      </c>
      <c r="M30" s="62"/>
      <c r="N30" s="141" t="e">
        <f t="shared" si="2"/>
        <v>#DIV/0!</v>
      </c>
      <c r="O30" s="62"/>
      <c r="P30" s="141" t="e">
        <f t="shared" si="3"/>
        <v>#DIV/0!</v>
      </c>
      <c r="Q30" s="62"/>
      <c r="R30" s="141" t="e">
        <f t="shared" si="4"/>
        <v>#DIV/0!</v>
      </c>
    </row>
    <row r="31" spans="1:18" x14ac:dyDescent="0.25">
      <c r="A31" s="139"/>
      <c r="B31" s="84"/>
      <c r="C31" s="84" t="str">
        <f>'DMCV CV3 - VT thu quy'!C30</f>
        <v>thanh niên;</v>
      </c>
      <c r="D31" s="84"/>
      <c r="E31" s="84"/>
      <c r="F31" s="62">
        <f>'DMCV CV3 - VT thu quy'!H30</f>
        <v>0</v>
      </c>
      <c r="G31" s="62">
        <f>'DMCV CV3 - VT thu quy'!I30</f>
        <v>0</v>
      </c>
      <c r="H31" s="62">
        <f>'DMCV CV3 - VT thu quy'!J30</f>
        <v>0</v>
      </c>
      <c r="I31" s="139">
        <f>'DMCV CV3 - VT thu quy'!M30</f>
        <v>0</v>
      </c>
      <c r="J31" s="62">
        <f t="shared" si="0"/>
        <v>0</v>
      </c>
      <c r="K31" s="62"/>
      <c r="L31" s="141" t="e">
        <f t="shared" si="1"/>
        <v>#DIV/0!</v>
      </c>
      <c r="M31" s="62"/>
      <c r="N31" s="141" t="e">
        <f t="shared" si="2"/>
        <v>#DIV/0!</v>
      </c>
      <c r="O31" s="62"/>
      <c r="P31" s="141" t="e">
        <f t="shared" si="3"/>
        <v>#DIV/0!</v>
      </c>
      <c r="Q31" s="62"/>
      <c r="R31" s="141" t="e">
        <f t="shared" si="4"/>
        <v>#DIV/0!</v>
      </c>
    </row>
    <row r="32" spans="1:18" x14ac:dyDescent="0.25">
      <c r="A32" s="139"/>
      <c r="B32" s="84"/>
      <c r="C32" s="84" t="str">
        <f>'DMCV CV3 - VT thu quy'!C31</f>
        <v xml:space="preserve">Người có công;  </v>
      </c>
      <c r="D32" s="84"/>
      <c r="E32" s="84"/>
      <c r="F32" s="62">
        <f>'DMCV CV3 - VT thu quy'!H31</f>
        <v>0</v>
      </c>
      <c r="G32" s="62">
        <f>'DMCV CV3 - VT thu quy'!I31</f>
        <v>0</v>
      </c>
      <c r="H32" s="62">
        <f>'DMCV CV3 - VT thu quy'!J31</f>
        <v>0</v>
      </c>
      <c r="I32" s="139">
        <f>'DMCV CV3 - VT thu quy'!M31</f>
        <v>0</v>
      </c>
      <c r="J32" s="62">
        <f t="shared" si="0"/>
        <v>0</v>
      </c>
      <c r="K32" s="62"/>
      <c r="L32" s="141" t="e">
        <f t="shared" si="1"/>
        <v>#DIV/0!</v>
      </c>
      <c r="M32" s="62"/>
      <c r="N32" s="141" t="e">
        <f t="shared" si="2"/>
        <v>#DIV/0!</v>
      </c>
      <c r="O32" s="62"/>
      <c r="P32" s="141" t="e">
        <f t="shared" si="3"/>
        <v>#DIV/0!</v>
      </c>
      <c r="Q32" s="62"/>
      <c r="R32" s="141" t="e">
        <f t="shared" si="4"/>
        <v>#DIV/0!</v>
      </c>
    </row>
    <row r="33" spans="1:18" x14ac:dyDescent="0.25">
      <c r="A33" s="139"/>
      <c r="B33" s="84"/>
      <c r="C33" s="84" t="str">
        <f>'DMCV CV3 - VT thu quy'!C32</f>
        <v>bình đẳng giới;</v>
      </c>
      <c r="D33" s="84"/>
      <c r="E33" s="84"/>
      <c r="F33" s="62">
        <f>'DMCV CV3 - VT thu quy'!H32</f>
        <v>0</v>
      </c>
      <c r="G33" s="62">
        <f>'DMCV CV3 - VT thu quy'!I32</f>
        <v>0</v>
      </c>
      <c r="H33" s="62">
        <f>'DMCV CV3 - VT thu quy'!J32</f>
        <v>0</v>
      </c>
      <c r="I33" s="139">
        <f>'DMCV CV3 - VT thu quy'!M32</f>
        <v>0</v>
      </c>
      <c r="J33" s="62">
        <f t="shared" si="0"/>
        <v>0</v>
      </c>
      <c r="K33" s="62"/>
      <c r="L33" s="141" t="e">
        <f t="shared" si="1"/>
        <v>#DIV/0!</v>
      </c>
      <c r="M33" s="62"/>
      <c r="N33" s="141" t="e">
        <f t="shared" si="2"/>
        <v>#DIV/0!</v>
      </c>
      <c r="O33" s="62"/>
      <c r="P33" s="141" t="e">
        <f t="shared" si="3"/>
        <v>#DIV/0!</v>
      </c>
      <c r="Q33" s="62"/>
      <c r="R33" s="141" t="e">
        <f t="shared" si="4"/>
        <v>#DIV/0!</v>
      </c>
    </row>
    <row r="34" spans="1:18" x14ac:dyDescent="0.25">
      <c r="A34" s="139"/>
      <c r="B34" s="83" t="str">
        <f>'DMCV CV3 - VT thu quy'!B33</f>
        <v>Thực hiện các nhiệm vụ khác do cấp trên phân công</v>
      </c>
      <c r="C34" s="83"/>
      <c r="D34" s="83"/>
      <c r="E34" s="83"/>
      <c r="F34" s="62"/>
      <c r="G34" s="62"/>
      <c r="H34" s="62"/>
      <c r="I34" s="139"/>
      <c r="J34" s="62"/>
      <c r="K34" s="62"/>
      <c r="L34" s="141"/>
      <c r="M34" s="62"/>
      <c r="N34" s="141"/>
      <c r="O34" s="62"/>
      <c r="P34" s="141"/>
      <c r="Q34" s="62"/>
      <c r="R34" s="141"/>
    </row>
    <row r="35" spans="1:18" x14ac:dyDescent="0.25">
      <c r="A35" s="139"/>
      <c r="B35" s="63"/>
      <c r="C35" s="84" t="str">
        <f>'DMCV CV3 - VT thu quy'!C34</f>
        <v>Lãnh đạo cơ quan phân công</v>
      </c>
      <c r="D35" s="84"/>
      <c r="E35" s="84"/>
      <c r="F35" s="62">
        <f>'DMCV CV3 - VT thu quy'!H34</f>
        <v>0</v>
      </c>
      <c r="G35" s="62">
        <f>'DMCV CV3 - VT thu quy'!I34</f>
        <v>0</v>
      </c>
      <c r="H35" s="62">
        <f>'DMCV CV3 - VT thu quy'!J34</f>
        <v>0</v>
      </c>
      <c r="I35" s="139">
        <f>'DMCV CV3 - VT thu quy'!M34</f>
        <v>0</v>
      </c>
      <c r="J35" s="62">
        <f t="shared" si="0"/>
        <v>0</v>
      </c>
      <c r="K35" s="62"/>
      <c r="L35" s="141" t="e">
        <f t="shared" si="1"/>
        <v>#DIV/0!</v>
      </c>
      <c r="M35" s="62"/>
      <c r="N35" s="141" t="e">
        <f t="shared" si="2"/>
        <v>#DIV/0!</v>
      </c>
      <c r="O35" s="62"/>
      <c r="P35" s="141" t="e">
        <f t="shared" si="3"/>
        <v>#DIV/0!</v>
      </c>
      <c r="Q35" s="62"/>
      <c r="R35" s="141" t="e">
        <f t="shared" si="4"/>
        <v>#DIV/0!</v>
      </c>
    </row>
    <row r="36" spans="1:18" x14ac:dyDescent="0.25">
      <c r="A36" s="62"/>
      <c r="B36" s="142" t="s">
        <v>325</v>
      </c>
      <c r="C36" s="142"/>
      <c r="D36" s="142"/>
      <c r="E36" s="142"/>
      <c r="F36" s="142"/>
      <c r="G36" s="142"/>
      <c r="H36" s="142"/>
      <c r="I36" s="142"/>
      <c r="J36" s="139">
        <f>SUM(J11:J35)</f>
        <v>0</v>
      </c>
      <c r="K36" s="62"/>
      <c r="L36" s="139" t="e">
        <f>SUM(L11:L35)</f>
        <v>#DIV/0!</v>
      </c>
      <c r="M36" s="62"/>
      <c r="N36" s="139" t="e">
        <f>SUM(N11:N35)</f>
        <v>#DIV/0!</v>
      </c>
      <c r="O36" s="62"/>
      <c r="P36" s="139" t="e">
        <f>SUM(P11:P35)</f>
        <v>#DIV/0!</v>
      </c>
      <c r="Q36" s="62"/>
      <c r="R36" s="139" t="e">
        <f>SUM(R11:R35)</f>
        <v>#DIV/0!</v>
      </c>
    </row>
    <row r="37" spans="1:18" x14ac:dyDescent="0.25">
      <c r="B37" s="30" t="s">
        <v>326</v>
      </c>
    </row>
    <row r="38" spans="1:18" x14ac:dyDescent="0.25">
      <c r="B38" s="38" t="s">
        <v>332</v>
      </c>
      <c r="C38" s="38"/>
      <c r="D38" s="40" t="e">
        <f>L36/J36</f>
        <v>#DIV/0!</v>
      </c>
      <c r="E38" s="38"/>
      <c r="F38" s="38" t="s">
        <v>333</v>
      </c>
      <c r="G38" s="42" t="e">
        <f>N36/J36</f>
        <v>#DIV/0!</v>
      </c>
      <c r="I38" s="38" t="s">
        <v>334</v>
      </c>
      <c r="J38" s="42" t="e">
        <f>P36/J36</f>
        <v>#DIV/0!</v>
      </c>
      <c r="L38" s="38" t="s">
        <v>335</v>
      </c>
      <c r="M38" s="41" t="e">
        <f>R36/J36</f>
        <v>#DIV/0!</v>
      </c>
    </row>
    <row r="39" spans="1:18" x14ac:dyDescent="0.25">
      <c r="B39" s="43" t="s">
        <v>336</v>
      </c>
      <c r="C39" s="43"/>
      <c r="E39" s="41" t="e">
        <f>(D38+G38+J38+M38)/4</f>
        <v>#DIV/0!</v>
      </c>
    </row>
    <row r="41" spans="1:18" ht="14.4" x14ac:dyDescent="0.3">
      <c r="B41" s="39" t="s">
        <v>337</v>
      </c>
      <c r="C41" s="39"/>
      <c r="D41" s="39"/>
      <c r="E41" s="39"/>
      <c r="F41" s="44" t="e">
        <f>30+E39*70</f>
        <v>#DIV/0!</v>
      </c>
      <c r="G41" s="30" t="s">
        <v>338</v>
      </c>
    </row>
  </sheetData>
  <mergeCells count="31">
    <mergeCell ref="B36:I36"/>
    <mergeCell ref="D24:E24"/>
    <mergeCell ref="D26:E26"/>
    <mergeCell ref="D27:E27"/>
    <mergeCell ref="D28:E28"/>
    <mergeCell ref="D18:E18"/>
    <mergeCell ref="D19:E19"/>
    <mergeCell ref="D20:E20"/>
    <mergeCell ref="D21:E21"/>
    <mergeCell ref="D22:E22"/>
    <mergeCell ref="D23:E23"/>
    <mergeCell ref="D13:E13"/>
    <mergeCell ref="D14:E14"/>
    <mergeCell ref="D15:E15"/>
    <mergeCell ref="K8:L8"/>
    <mergeCell ref="M8:N8"/>
    <mergeCell ref="O8:P8"/>
    <mergeCell ref="Q8:R9"/>
    <mergeCell ref="K9:L9"/>
    <mergeCell ref="M9:N9"/>
    <mergeCell ref="O9:P9"/>
    <mergeCell ref="A1:R1"/>
    <mergeCell ref="A7:A10"/>
    <mergeCell ref="B7:J7"/>
    <mergeCell ref="K7:R7"/>
    <mergeCell ref="B8:E10"/>
    <mergeCell ref="F8:F10"/>
    <mergeCell ref="G8:G10"/>
    <mergeCell ref="H8:H10"/>
    <mergeCell ref="I8:I10"/>
    <mergeCell ref="J8:J10"/>
  </mergeCells>
  <pageMargins left="0.7" right="0.7" top="0.75" bottom="0.75" header="0.3" footer="0.3"/>
  <pageSetup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O24"/>
  <sheetViews>
    <sheetView zoomScale="110" zoomScaleNormal="110" workbookViewId="0">
      <pane ySplit="9" topLeftCell="A18" activePane="bottomLeft" state="frozen"/>
      <selection activeCell="E14" sqref="E14"/>
      <selection pane="bottomLeft" activeCell="L24" sqref="L24"/>
    </sheetView>
  </sheetViews>
  <sheetFormatPr defaultRowHeight="13.8" x14ac:dyDescent="0.25"/>
  <cols>
    <col min="1" max="1" width="3.109375" style="30" customWidth="1"/>
    <col min="2" max="4" width="2.5546875" style="30" customWidth="1"/>
    <col min="5" max="5" width="33.21875" style="30" customWidth="1"/>
    <col min="6" max="6" width="8.77734375" style="30" customWidth="1"/>
    <col min="7" max="7" width="20.21875" style="30" customWidth="1"/>
    <col min="8" max="8" width="12.77734375" style="30" customWidth="1"/>
    <col min="9" max="9" width="6.109375" style="30" customWidth="1"/>
    <col min="10" max="10" width="11" style="30" customWidth="1"/>
    <col min="11" max="11" width="12.6640625" style="30" customWidth="1"/>
    <col min="12" max="12" width="11" style="30" customWidth="1"/>
    <col min="13" max="13" width="8.109375" style="30" customWidth="1"/>
    <col min="14" max="16384" width="8.88671875" style="30"/>
  </cols>
  <sheetData>
    <row r="1" spans="1:15" x14ac:dyDescent="0.25">
      <c r="A1" s="105" t="s">
        <v>0</v>
      </c>
      <c r="B1" s="105"/>
      <c r="C1" s="105"/>
      <c r="D1" s="105"/>
      <c r="E1" s="105"/>
      <c r="F1" s="105"/>
      <c r="G1" s="105"/>
      <c r="H1" s="105"/>
      <c r="I1" s="105"/>
      <c r="J1" s="105"/>
      <c r="K1" s="105"/>
      <c r="L1" s="105"/>
      <c r="M1" s="105"/>
    </row>
    <row r="2" spans="1:15" x14ac:dyDescent="0.25">
      <c r="M2" s="58" t="s">
        <v>20</v>
      </c>
    </row>
    <row r="3" spans="1:15" x14ac:dyDescent="0.25">
      <c r="A3" s="31" t="s">
        <v>197</v>
      </c>
      <c r="B3" s="32"/>
      <c r="C3" s="32"/>
      <c r="D3" s="32"/>
      <c r="E3" s="32"/>
      <c r="F3" s="32"/>
      <c r="G3" s="32"/>
      <c r="H3" s="32"/>
      <c r="I3" s="32"/>
      <c r="J3" s="32"/>
      <c r="K3" s="32"/>
      <c r="L3" s="32"/>
      <c r="M3" s="32"/>
      <c r="N3" s="32"/>
      <c r="O3" s="32"/>
    </row>
    <row r="4" spans="1:15" s="35" customFormat="1" x14ac:dyDescent="0.25">
      <c r="A4" s="33" t="s">
        <v>198</v>
      </c>
      <c r="B4" s="34"/>
      <c r="C4" s="34"/>
      <c r="D4" s="34"/>
      <c r="E4" s="34"/>
      <c r="F4" s="34"/>
      <c r="G4" s="34"/>
      <c r="H4" s="34"/>
      <c r="I4" s="34"/>
      <c r="J4" s="34"/>
      <c r="K4" s="34"/>
      <c r="L4" s="34"/>
      <c r="M4" s="34"/>
      <c r="N4" s="34"/>
      <c r="O4" s="34"/>
    </row>
    <row r="5" spans="1:15" s="35" customFormat="1" x14ac:dyDescent="0.25">
      <c r="A5" s="33" t="s">
        <v>328</v>
      </c>
      <c r="B5" s="34"/>
      <c r="C5" s="34"/>
      <c r="E5" s="34" t="str">
        <f>'Co cau P VHXH'!O4</f>
        <v>HĐKCT</v>
      </c>
      <c r="F5" s="34"/>
      <c r="G5" s="34"/>
      <c r="H5" s="34"/>
      <c r="I5" s="34"/>
      <c r="J5" s="34"/>
      <c r="K5" s="34"/>
      <c r="L5" s="34"/>
      <c r="M5" s="34"/>
      <c r="N5" s="34"/>
      <c r="O5" s="34"/>
    </row>
    <row r="6" spans="1:15" s="35" customFormat="1" x14ac:dyDescent="0.25">
      <c r="A6" s="33" t="s">
        <v>329</v>
      </c>
      <c r="B6" s="34"/>
      <c r="C6" s="34"/>
      <c r="E6" s="34" t="s">
        <v>330</v>
      </c>
      <c r="F6" s="34"/>
      <c r="G6" s="34"/>
      <c r="H6" s="34"/>
      <c r="I6" s="34"/>
      <c r="J6" s="34"/>
      <c r="K6" s="34"/>
      <c r="L6" s="34"/>
      <c r="M6" s="34"/>
      <c r="N6" s="34"/>
      <c r="O6" s="34"/>
    </row>
    <row r="7" spans="1:15" x14ac:dyDescent="0.25">
      <c r="M7" s="58"/>
    </row>
    <row r="8" spans="1:15" ht="14.4" customHeight="1" x14ac:dyDescent="0.25">
      <c r="A8" s="106" t="s">
        <v>1</v>
      </c>
      <c r="B8" s="107" t="s">
        <v>2</v>
      </c>
      <c r="C8" s="108"/>
      <c r="D8" s="108"/>
      <c r="E8" s="109"/>
      <c r="F8" s="106" t="s">
        <v>40</v>
      </c>
      <c r="G8" s="106"/>
      <c r="H8" s="106"/>
      <c r="I8" s="106"/>
      <c r="J8" s="106"/>
      <c r="K8" s="106"/>
      <c r="L8" s="106"/>
      <c r="M8" s="106"/>
    </row>
    <row r="9" spans="1:15" ht="27.6" x14ac:dyDescent="0.25">
      <c r="A9" s="106"/>
      <c r="B9" s="110"/>
      <c r="C9" s="111"/>
      <c r="D9" s="111"/>
      <c r="E9" s="112"/>
      <c r="F9" s="48" t="s">
        <v>3</v>
      </c>
      <c r="G9" s="48" t="s">
        <v>4</v>
      </c>
      <c r="H9" s="48" t="s">
        <v>5</v>
      </c>
      <c r="I9" s="48" t="s">
        <v>6</v>
      </c>
      <c r="J9" s="48" t="s">
        <v>7</v>
      </c>
      <c r="K9" s="48" t="s">
        <v>8</v>
      </c>
      <c r="L9" s="48" t="s">
        <v>9</v>
      </c>
      <c r="M9" s="48" t="s">
        <v>10</v>
      </c>
    </row>
    <row r="10" spans="1:15" ht="14.4" customHeight="1" x14ac:dyDescent="0.25">
      <c r="A10" s="59"/>
      <c r="B10" s="143" t="s">
        <v>353</v>
      </c>
      <c r="C10" s="144"/>
      <c r="D10" s="144"/>
      <c r="E10" s="144"/>
      <c r="F10" s="144"/>
      <c r="G10" s="144"/>
      <c r="H10" s="144"/>
      <c r="I10" s="145"/>
      <c r="J10" s="83"/>
      <c r="K10" s="83"/>
      <c r="L10" s="83"/>
      <c r="M10" s="83"/>
    </row>
    <row r="11" spans="1:15" ht="14.4" customHeight="1" x14ac:dyDescent="0.25">
      <c r="A11" s="59"/>
      <c r="B11" s="63"/>
      <c r="C11" s="63"/>
      <c r="D11" s="140" t="s">
        <v>427</v>
      </c>
      <c r="E11" s="146"/>
      <c r="F11" s="146"/>
      <c r="G11" s="146"/>
      <c r="H11" s="146"/>
      <c r="I11" s="147">
        <v>1</v>
      </c>
      <c r="J11" s="84"/>
      <c r="K11" s="84"/>
      <c r="L11" s="84">
        <v>100</v>
      </c>
      <c r="M11" s="37">
        <f>L11/MIN($L:$L)</f>
        <v>1</v>
      </c>
    </row>
    <row r="12" spans="1:15" x14ac:dyDescent="0.25">
      <c r="A12" s="59"/>
      <c r="B12" s="65"/>
      <c r="C12" s="140" t="s">
        <v>356</v>
      </c>
      <c r="D12" s="146"/>
      <c r="E12" s="146"/>
      <c r="F12" s="146"/>
      <c r="G12" s="146"/>
      <c r="H12" s="146"/>
      <c r="I12" s="147">
        <v>1</v>
      </c>
      <c r="J12" s="84" t="s">
        <v>481</v>
      </c>
      <c r="K12" s="84"/>
      <c r="L12" s="84">
        <v>100</v>
      </c>
      <c r="M12" s="37">
        <f>L12/MIN($L:$L)</f>
        <v>1</v>
      </c>
    </row>
    <row r="13" spans="1:15" ht="14.4" customHeight="1" x14ac:dyDescent="0.25">
      <c r="A13" s="59"/>
      <c r="B13" s="65"/>
      <c r="C13" s="65"/>
      <c r="D13" s="140" t="s">
        <v>426</v>
      </c>
      <c r="E13" s="146"/>
      <c r="F13" s="146"/>
      <c r="G13" s="146"/>
      <c r="H13" s="146"/>
      <c r="I13" s="147">
        <v>1</v>
      </c>
      <c r="J13" s="84" t="s">
        <v>482</v>
      </c>
      <c r="K13" s="84"/>
      <c r="L13" s="84">
        <v>500</v>
      </c>
      <c r="M13" s="37">
        <f>L13/MIN($L:$L)</f>
        <v>5</v>
      </c>
    </row>
    <row r="14" spans="1:15" ht="14.4" customHeight="1" x14ac:dyDescent="0.25">
      <c r="A14" s="59"/>
      <c r="B14" s="143" t="s">
        <v>402</v>
      </c>
      <c r="C14" s="144"/>
      <c r="D14" s="144"/>
      <c r="E14" s="144"/>
      <c r="F14" s="144"/>
      <c r="G14" s="144"/>
      <c r="H14" s="144"/>
      <c r="I14" s="145"/>
      <c r="J14" s="84"/>
      <c r="K14" s="84"/>
      <c r="L14" s="84"/>
      <c r="M14" s="37">
        <f>L14/MIN($L:$L)</f>
        <v>0</v>
      </c>
    </row>
    <row r="15" spans="1:15" ht="14.4" customHeight="1" x14ac:dyDescent="0.25">
      <c r="A15" s="59"/>
      <c r="B15" s="63"/>
      <c r="C15" s="140" t="s">
        <v>360</v>
      </c>
      <c r="D15" s="146"/>
      <c r="E15" s="146"/>
      <c r="F15" s="146"/>
      <c r="G15" s="146"/>
      <c r="H15" s="146"/>
      <c r="I15" s="147"/>
      <c r="J15" s="84"/>
      <c r="K15" s="84"/>
      <c r="L15" s="84"/>
      <c r="M15" s="37">
        <f>L15/MIN($L:$L)</f>
        <v>0</v>
      </c>
    </row>
    <row r="16" spans="1:15" ht="14.4" customHeight="1" x14ac:dyDescent="0.25">
      <c r="A16" s="59"/>
      <c r="B16" s="63"/>
      <c r="C16" s="140"/>
      <c r="D16" s="45" t="s">
        <v>185</v>
      </c>
      <c r="E16" s="46"/>
      <c r="F16" s="59"/>
      <c r="G16" s="59"/>
      <c r="H16" s="59"/>
      <c r="I16" s="59"/>
      <c r="J16" s="59"/>
      <c r="K16" s="59"/>
      <c r="L16" s="59"/>
      <c r="M16" s="59"/>
    </row>
    <row r="17" spans="1:13" ht="56.4" customHeight="1" x14ac:dyDescent="0.25">
      <c r="A17" s="59"/>
      <c r="B17" s="63"/>
      <c r="C17" s="140"/>
      <c r="D17" s="59"/>
      <c r="E17" s="152" t="s">
        <v>186</v>
      </c>
      <c r="F17" s="59"/>
      <c r="G17" s="36" t="s">
        <v>429</v>
      </c>
      <c r="H17" s="36" t="s">
        <v>190</v>
      </c>
      <c r="I17" s="37">
        <v>15</v>
      </c>
      <c r="J17" s="84" t="s">
        <v>193</v>
      </c>
      <c r="K17" s="36" t="s">
        <v>430</v>
      </c>
      <c r="L17" s="37">
        <v>100</v>
      </c>
      <c r="M17" s="37">
        <f>L17/MIN($L:$L)</f>
        <v>1</v>
      </c>
    </row>
    <row r="18" spans="1:13" ht="41.4" x14ac:dyDescent="0.25">
      <c r="A18" s="59"/>
      <c r="B18" s="63"/>
      <c r="C18" s="140"/>
      <c r="D18" s="59"/>
      <c r="E18" s="152" t="s">
        <v>187</v>
      </c>
      <c r="F18" s="59"/>
      <c r="G18" s="36" t="s">
        <v>431</v>
      </c>
      <c r="H18" s="36" t="s">
        <v>194</v>
      </c>
      <c r="I18" s="37">
        <f>I19</f>
        <v>45</v>
      </c>
      <c r="J18" s="84" t="s">
        <v>193</v>
      </c>
      <c r="K18" s="59"/>
      <c r="L18" s="37">
        <v>200</v>
      </c>
      <c r="M18" s="37">
        <f>L18/MIN($L:$L)</f>
        <v>2</v>
      </c>
    </row>
    <row r="19" spans="1:13" ht="69" x14ac:dyDescent="0.25">
      <c r="A19" s="59"/>
      <c r="B19" s="63"/>
      <c r="C19" s="140"/>
      <c r="D19" s="59"/>
      <c r="E19" s="152" t="s">
        <v>188</v>
      </c>
      <c r="F19" s="59"/>
      <c r="G19" s="36" t="s">
        <v>432</v>
      </c>
      <c r="H19" s="36" t="s">
        <v>191</v>
      </c>
      <c r="I19" s="37">
        <f>I17*3</f>
        <v>45</v>
      </c>
      <c r="J19" s="84" t="s">
        <v>193</v>
      </c>
      <c r="K19" s="59"/>
      <c r="L19" s="37">
        <v>150</v>
      </c>
      <c r="M19" s="37">
        <f>L19/MIN($L:$L)</f>
        <v>1.5</v>
      </c>
    </row>
    <row r="20" spans="1:13" ht="41.4" x14ac:dyDescent="0.25">
      <c r="A20" s="59"/>
      <c r="B20" s="63"/>
      <c r="C20" s="140"/>
      <c r="D20" s="59"/>
      <c r="E20" s="152" t="s">
        <v>189</v>
      </c>
      <c r="F20" s="36" t="s">
        <v>195</v>
      </c>
      <c r="G20" s="84" t="s">
        <v>433</v>
      </c>
      <c r="H20" s="36" t="s">
        <v>192</v>
      </c>
      <c r="I20" s="37">
        <f>I17</f>
        <v>15</v>
      </c>
      <c r="J20" s="84" t="s">
        <v>193</v>
      </c>
      <c r="K20" s="59"/>
      <c r="L20" s="37">
        <v>120</v>
      </c>
      <c r="M20" s="37">
        <f>L20/MIN($L:$L)</f>
        <v>1.2</v>
      </c>
    </row>
    <row r="21" spans="1:13" ht="14.4" customHeight="1" x14ac:dyDescent="0.25">
      <c r="A21" s="59"/>
      <c r="B21" s="63"/>
      <c r="C21" s="140" t="s">
        <v>399</v>
      </c>
      <c r="D21" s="146"/>
      <c r="E21" s="146"/>
      <c r="F21" s="146"/>
      <c r="G21" s="146"/>
      <c r="H21" s="146"/>
      <c r="I21" s="147">
        <v>1</v>
      </c>
      <c r="J21" s="84"/>
      <c r="K21" s="84"/>
      <c r="L21" s="84">
        <v>100</v>
      </c>
      <c r="M21" s="37">
        <f>L21/MIN($L:$L)</f>
        <v>1</v>
      </c>
    </row>
    <row r="22" spans="1:13" ht="14.4" customHeight="1" x14ac:dyDescent="0.25">
      <c r="A22" s="59"/>
      <c r="B22" s="63"/>
      <c r="C22" s="140" t="s">
        <v>361</v>
      </c>
      <c r="D22" s="146"/>
      <c r="E22" s="146"/>
      <c r="F22" s="146"/>
      <c r="G22" s="146"/>
      <c r="H22" s="146"/>
      <c r="I22" s="147">
        <v>1</v>
      </c>
      <c r="J22" s="84"/>
      <c r="K22" s="36"/>
      <c r="L22" s="84">
        <v>100</v>
      </c>
      <c r="M22" s="37">
        <f>L22/MIN($L:$L)</f>
        <v>1</v>
      </c>
    </row>
    <row r="23" spans="1:13" ht="14.4" customHeight="1" x14ac:dyDescent="0.25">
      <c r="A23" s="59"/>
      <c r="B23" s="83" t="s">
        <v>344</v>
      </c>
      <c r="C23" s="83"/>
      <c r="D23" s="83"/>
      <c r="E23" s="83"/>
      <c r="F23" s="83"/>
      <c r="G23" s="83"/>
      <c r="H23" s="83"/>
      <c r="I23" s="83"/>
      <c r="J23" s="83"/>
      <c r="K23" s="83"/>
      <c r="L23" s="83"/>
      <c r="M23" s="37">
        <f>L23/MIN($L:$L)</f>
        <v>0</v>
      </c>
    </row>
    <row r="24" spans="1:13" ht="14.4" customHeight="1" x14ac:dyDescent="0.25">
      <c r="A24" s="59"/>
      <c r="B24" s="63"/>
      <c r="C24" s="84" t="s">
        <v>347</v>
      </c>
      <c r="D24" s="84"/>
      <c r="E24" s="84"/>
      <c r="F24" s="84"/>
      <c r="G24" s="84"/>
      <c r="H24" s="84"/>
      <c r="I24" s="84">
        <v>1</v>
      </c>
      <c r="J24" s="84"/>
      <c r="K24" s="84"/>
      <c r="L24" s="84">
        <v>100</v>
      </c>
      <c r="M24" s="37">
        <f>L24/MIN($L:$L)</f>
        <v>1</v>
      </c>
    </row>
  </sheetData>
  <mergeCells count="4">
    <mergeCell ref="A1:M1"/>
    <mergeCell ref="A8:A9"/>
    <mergeCell ref="B8:E9"/>
    <mergeCell ref="F8:M8"/>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tabColor rgb="FFFFFF00"/>
  </sheetPr>
  <dimension ref="A1:T30"/>
  <sheetViews>
    <sheetView tabSelected="1" workbookViewId="0">
      <pane ySplit="10" topLeftCell="A11" activePane="bottomLeft" state="frozen"/>
      <selection activeCell="E14" sqref="E14"/>
      <selection pane="bottomLeft" activeCell="U20" sqref="T1:U20"/>
    </sheetView>
  </sheetViews>
  <sheetFormatPr defaultRowHeight="13.8" x14ac:dyDescent="0.25"/>
  <cols>
    <col min="1" max="1" width="4.77734375" style="30" customWidth="1"/>
    <col min="2" max="3" width="4.21875" style="30" customWidth="1"/>
    <col min="4" max="4" width="4.77734375" style="30" customWidth="1"/>
    <col min="5" max="5" width="26.33203125" style="30" customWidth="1"/>
    <col min="6" max="6" width="15" style="30" customWidth="1"/>
    <col min="7" max="7" width="5.88671875" style="30" customWidth="1"/>
    <col min="8" max="8" width="7.109375" style="30" customWidth="1"/>
    <col min="9" max="9" width="6.44140625" style="30" customWidth="1"/>
    <col min="10" max="10" width="7.21875" style="30" customWidth="1"/>
    <col min="11" max="11" width="7.77734375" style="30" customWidth="1"/>
    <col min="12" max="12" width="7.33203125" style="30" customWidth="1"/>
    <col min="13" max="13" width="7.77734375" style="30" customWidth="1"/>
    <col min="14" max="14" width="7.21875" style="30" customWidth="1"/>
    <col min="15" max="15" width="7.77734375" style="30" customWidth="1"/>
    <col min="16" max="16" width="7.21875" style="30" customWidth="1"/>
    <col min="17" max="17" width="7.77734375" style="30" customWidth="1"/>
    <col min="18" max="18" width="7.21875" style="30" customWidth="1"/>
    <col min="19" max="16384" width="8.88671875" style="30"/>
  </cols>
  <sheetData>
    <row r="1" spans="1:20" x14ac:dyDescent="0.25">
      <c r="A1" s="105" t="s">
        <v>528</v>
      </c>
      <c r="B1" s="105"/>
      <c r="C1" s="105"/>
      <c r="D1" s="105"/>
      <c r="E1" s="105"/>
      <c r="F1" s="105"/>
      <c r="G1" s="105"/>
      <c r="H1" s="105"/>
      <c r="I1" s="105"/>
      <c r="J1" s="105"/>
      <c r="K1" s="105"/>
      <c r="L1" s="105"/>
      <c r="M1" s="105"/>
      <c r="N1" s="105"/>
      <c r="O1" s="105"/>
      <c r="P1" s="105"/>
      <c r="Q1" s="105"/>
      <c r="R1" s="105"/>
    </row>
    <row r="2" spans="1:20" x14ac:dyDescent="0.25">
      <c r="A2" s="31" t="s">
        <v>197</v>
      </c>
      <c r="B2" s="32"/>
      <c r="C2" s="32"/>
      <c r="D2" s="32"/>
      <c r="E2" s="32"/>
      <c r="F2" s="32"/>
      <c r="G2" s="32"/>
      <c r="H2" s="32"/>
      <c r="I2" s="32"/>
      <c r="J2" s="32"/>
      <c r="K2" s="32"/>
      <c r="L2" s="32"/>
      <c r="M2" s="32"/>
      <c r="N2" s="32"/>
      <c r="O2" s="32"/>
      <c r="R2" s="58" t="s">
        <v>20</v>
      </c>
    </row>
    <row r="3" spans="1:20" s="35" customFormat="1" hidden="1" x14ac:dyDescent="0.25">
      <c r="A3" s="33" t="s">
        <v>198</v>
      </c>
      <c r="B3" s="34"/>
      <c r="C3" s="34"/>
      <c r="D3" s="34"/>
      <c r="E3" s="34"/>
      <c r="F3" s="34"/>
      <c r="G3" s="34"/>
      <c r="H3" s="34"/>
      <c r="I3" s="34"/>
      <c r="J3" s="34"/>
      <c r="K3" s="34"/>
      <c r="L3" s="34"/>
      <c r="M3" s="34"/>
      <c r="N3" s="34"/>
      <c r="O3" s="34"/>
    </row>
    <row r="4" spans="1:20" s="35" customFormat="1" hidden="1" x14ac:dyDescent="0.25">
      <c r="A4" s="33" t="s">
        <v>328</v>
      </c>
      <c r="B4" s="34"/>
      <c r="C4" s="34"/>
      <c r="D4" s="34"/>
      <c r="E4" s="34" t="str">
        <f>'Co cau P VHXH'!O4</f>
        <v>HĐKCT</v>
      </c>
      <c r="F4" s="34"/>
      <c r="G4" s="34"/>
      <c r="H4" s="34"/>
      <c r="I4" s="34"/>
      <c r="J4" s="34"/>
      <c r="K4" s="34"/>
      <c r="L4" s="34"/>
      <c r="M4" s="34"/>
      <c r="N4" s="34"/>
      <c r="O4" s="34"/>
    </row>
    <row r="5" spans="1:20" s="35" customFormat="1" hidden="1" x14ac:dyDescent="0.25">
      <c r="A5" s="33" t="s">
        <v>329</v>
      </c>
      <c r="B5" s="34"/>
      <c r="C5" s="34"/>
      <c r="D5" s="34"/>
      <c r="E5" s="34" t="s">
        <v>330</v>
      </c>
      <c r="F5" s="34"/>
      <c r="G5" s="34"/>
      <c r="H5" s="34"/>
      <c r="I5" s="34"/>
      <c r="J5" s="34"/>
      <c r="K5" s="34"/>
      <c r="L5" s="34"/>
      <c r="M5" s="34"/>
      <c r="N5" s="34"/>
      <c r="O5" s="34"/>
    </row>
    <row r="6" spans="1:20" s="35" customFormat="1" hidden="1" x14ac:dyDescent="0.25">
      <c r="A6" s="33"/>
      <c r="B6" s="34"/>
      <c r="C6" s="34"/>
      <c r="D6" s="34"/>
      <c r="E6" s="34"/>
      <c r="F6" s="34"/>
      <c r="G6" s="34"/>
      <c r="H6" s="34"/>
      <c r="I6" s="34"/>
      <c r="J6" s="34"/>
      <c r="K6" s="34"/>
      <c r="L6" s="34"/>
      <c r="M6" s="34"/>
      <c r="N6" s="34"/>
      <c r="O6" s="34"/>
    </row>
    <row r="7" spans="1:20" x14ac:dyDescent="0.25">
      <c r="A7" s="106" t="s">
        <v>1</v>
      </c>
      <c r="B7" s="106" t="s">
        <v>315</v>
      </c>
      <c r="C7" s="106"/>
      <c r="D7" s="106"/>
      <c r="E7" s="106"/>
      <c r="F7" s="106"/>
      <c r="G7" s="106"/>
      <c r="H7" s="106"/>
      <c r="I7" s="106"/>
      <c r="J7" s="106"/>
      <c r="K7" s="106" t="s">
        <v>316</v>
      </c>
      <c r="L7" s="106"/>
      <c r="M7" s="106"/>
      <c r="N7" s="106"/>
      <c r="O7" s="106"/>
      <c r="P7" s="106"/>
      <c r="Q7" s="106"/>
      <c r="R7" s="106"/>
    </row>
    <row r="8" spans="1:20" x14ac:dyDescent="0.25">
      <c r="A8" s="106"/>
      <c r="B8" s="106" t="s">
        <v>2</v>
      </c>
      <c r="C8" s="106"/>
      <c r="D8" s="106"/>
      <c r="E8" s="106"/>
      <c r="F8" s="106" t="s">
        <v>5</v>
      </c>
      <c r="G8" s="106" t="s">
        <v>6</v>
      </c>
      <c r="H8" s="106" t="s">
        <v>331</v>
      </c>
      <c r="I8" s="106" t="s">
        <v>10</v>
      </c>
      <c r="J8" s="106" t="s">
        <v>317</v>
      </c>
      <c r="K8" s="106" t="s">
        <v>525</v>
      </c>
      <c r="L8" s="106"/>
      <c r="M8" s="106" t="s">
        <v>526</v>
      </c>
      <c r="N8" s="106"/>
      <c r="O8" s="106" t="s">
        <v>527</v>
      </c>
      <c r="P8" s="106"/>
      <c r="Q8" s="106" t="s">
        <v>322</v>
      </c>
      <c r="R8" s="106"/>
    </row>
    <row r="9" spans="1:20" x14ac:dyDescent="0.25">
      <c r="A9" s="106"/>
      <c r="B9" s="106"/>
      <c r="C9" s="106"/>
      <c r="D9" s="106"/>
      <c r="E9" s="106"/>
      <c r="F9" s="106"/>
      <c r="G9" s="106"/>
      <c r="H9" s="106"/>
      <c r="I9" s="106"/>
      <c r="J9" s="106"/>
      <c r="K9" s="106" t="s">
        <v>319</v>
      </c>
      <c r="L9" s="106"/>
      <c r="M9" s="106" t="s">
        <v>320</v>
      </c>
      <c r="N9" s="106"/>
      <c r="O9" s="106" t="s">
        <v>321</v>
      </c>
      <c r="P9" s="106"/>
      <c r="Q9" s="106"/>
      <c r="R9" s="106"/>
    </row>
    <row r="10" spans="1:20" ht="50.4" customHeight="1" x14ac:dyDescent="0.25">
      <c r="A10" s="106"/>
      <c r="B10" s="106"/>
      <c r="C10" s="106"/>
      <c r="D10" s="106"/>
      <c r="E10" s="106"/>
      <c r="F10" s="106"/>
      <c r="G10" s="106"/>
      <c r="H10" s="106"/>
      <c r="I10" s="106"/>
      <c r="J10" s="106"/>
      <c r="K10" s="48" t="s">
        <v>323</v>
      </c>
      <c r="L10" s="48" t="s">
        <v>324</v>
      </c>
      <c r="M10" s="48" t="s">
        <v>323</v>
      </c>
      <c r="N10" s="48" t="s">
        <v>324</v>
      </c>
      <c r="O10" s="48" t="s">
        <v>323</v>
      </c>
      <c r="P10" s="48" t="s">
        <v>324</v>
      </c>
      <c r="Q10" s="48" t="s">
        <v>323</v>
      </c>
      <c r="R10" s="48" t="s">
        <v>324</v>
      </c>
    </row>
    <row r="11" spans="1:20" x14ac:dyDescent="0.25">
      <c r="A11" s="139"/>
      <c r="B11" s="83" t="str">
        <f>'DMCV CB HĐKCT'!B10</f>
        <v>Phụ trách Lĩnh vực Nội vụ, gồm:</v>
      </c>
      <c r="C11" s="83"/>
      <c r="D11" s="83"/>
      <c r="E11" s="83"/>
      <c r="F11" s="62"/>
      <c r="G11" s="62"/>
      <c r="H11" s="62"/>
      <c r="I11" s="139"/>
      <c r="J11" s="62"/>
      <c r="K11" s="62"/>
      <c r="L11" s="62"/>
      <c r="M11" s="62"/>
      <c r="N11" s="62"/>
      <c r="O11" s="62"/>
      <c r="P11" s="62"/>
      <c r="Q11" s="62"/>
      <c r="R11" s="62"/>
      <c r="T11" s="30" t="s">
        <v>529</v>
      </c>
    </row>
    <row r="12" spans="1:20" x14ac:dyDescent="0.25">
      <c r="A12" s="139"/>
      <c r="B12" s="63"/>
      <c r="C12" s="84"/>
      <c r="D12" s="84" t="str">
        <f>'DMCV CB HĐKCT'!D11</f>
        <v>Cải cách hành chính (kế hoạch, báo cáo, chấm điểm, các nhiệm vụ khác về CCHC)</v>
      </c>
      <c r="E12" s="84"/>
      <c r="F12" s="62">
        <f>'DMCV CB HĐKCT'!H11</f>
        <v>0</v>
      </c>
      <c r="G12" s="62">
        <f>'DMCV CB HĐKCT'!I11</f>
        <v>1</v>
      </c>
      <c r="H12" s="62">
        <f>'DMCV CB HĐKCT'!J11</f>
        <v>0</v>
      </c>
      <c r="I12" s="139">
        <f>'DMCV CB HĐKCT'!M11</f>
        <v>1</v>
      </c>
      <c r="J12" s="62">
        <f>I12*G12</f>
        <v>1</v>
      </c>
      <c r="K12" s="62">
        <v>1</v>
      </c>
      <c r="L12" s="173">
        <f>K12/G12*J12</f>
        <v>1</v>
      </c>
      <c r="M12" s="62">
        <v>1</v>
      </c>
      <c r="N12" s="173">
        <f>M12/G12*J12</f>
        <v>1</v>
      </c>
      <c r="O12" s="62">
        <v>1</v>
      </c>
      <c r="P12" s="173">
        <f>O12/G12*J12</f>
        <v>1</v>
      </c>
      <c r="Q12" s="62">
        <v>1</v>
      </c>
      <c r="R12" s="173">
        <f>Q12/G12*J12</f>
        <v>1</v>
      </c>
    </row>
    <row r="13" spans="1:20" ht="27.6" x14ac:dyDescent="0.25">
      <c r="A13" s="139"/>
      <c r="B13" s="63"/>
      <c r="C13" s="84" t="str">
        <f>'DMCV CB HĐKCT'!C12</f>
        <v xml:space="preserve">Thi đua, khen thưởng; </v>
      </c>
      <c r="D13" s="148"/>
      <c r="E13" s="149"/>
      <c r="F13" s="62">
        <f>'DMCV CB HĐKCT'!H12</f>
        <v>0</v>
      </c>
      <c r="G13" s="62">
        <f>'DMCV CB HĐKCT'!I12</f>
        <v>1</v>
      </c>
      <c r="H13" s="62" t="str">
        <f>'DMCV CB HĐKCT'!J12</f>
        <v>Hàng năm</v>
      </c>
      <c r="I13" s="139">
        <f>'DMCV CB HĐKCT'!M12</f>
        <v>1</v>
      </c>
      <c r="J13" s="62">
        <f t="shared" ref="J13:J25" si="0">I13*G13</f>
        <v>1</v>
      </c>
      <c r="K13" s="62">
        <v>1</v>
      </c>
      <c r="L13" s="173">
        <f t="shared" ref="L13:L25" si="1">K13/G13*J13</f>
        <v>1</v>
      </c>
      <c r="M13" s="62">
        <v>1</v>
      </c>
      <c r="N13" s="173">
        <f t="shared" ref="N13:N25" si="2">M13/G13*J13</f>
        <v>1</v>
      </c>
      <c r="O13" s="62">
        <v>1</v>
      </c>
      <c r="P13" s="173">
        <f t="shared" ref="P13:P25" si="3">O13/G13*J13</f>
        <v>1</v>
      </c>
      <c r="Q13" s="62">
        <v>1</v>
      </c>
      <c r="R13" s="173">
        <f t="shared" ref="R13:R25" si="4">Q13/G13*J13</f>
        <v>1</v>
      </c>
    </row>
    <row r="14" spans="1:20" ht="27.6" x14ac:dyDescent="0.25">
      <c r="A14" s="139"/>
      <c r="B14" s="63"/>
      <c r="C14" s="84"/>
      <c r="D14" s="97" t="str">
        <f>'DMCV CB HĐKCT'!D13</f>
        <v>Đánh giá, xếp loại, thi đua, khen thưởng</v>
      </c>
      <c r="E14" s="99"/>
      <c r="F14" s="62">
        <f>'DMCV CB HĐKCT'!H13</f>
        <v>0</v>
      </c>
      <c r="G14" s="62">
        <f>'DMCV CB HĐKCT'!I13</f>
        <v>1</v>
      </c>
      <c r="H14" s="62" t="str">
        <f>'DMCV CB HĐKCT'!J13</f>
        <v>Háng tháng</v>
      </c>
      <c r="I14" s="139">
        <f>'DMCV CB HĐKCT'!M13</f>
        <v>5</v>
      </c>
      <c r="J14" s="62">
        <f t="shared" si="0"/>
        <v>5</v>
      </c>
      <c r="K14" s="62">
        <v>1</v>
      </c>
      <c r="L14" s="173">
        <f t="shared" si="1"/>
        <v>5</v>
      </c>
      <c r="M14" s="62">
        <v>1</v>
      </c>
      <c r="N14" s="173">
        <f t="shared" si="2"/>
        <v>5</v>
      </c>
      <c r="O14" s="62">
        <v>1</v>
      </c>
      <c r="P14" s="173">
        <f t="shared" si="3"/>
        <v>5</v>
      </c>
      <c r="Q14" s="62">
        <v>1</v>
      </c>
      <c r="R14" s="173">
        <f t="shared" si="4"/>
        <v>5</v>
      </c>
    </row>
    <row r="15" spans="1:20" x14ac:dyDescent="0.25">
      <c r="A15" s="139"/>
      <c r="B15" s="83" t="str">
        <f>'DMCV CB HĐKCT'!B14</f>
        <v>Phụ trách Lĩnh vực Xã hội - Lao động:</v>
      </c>
      <c r="C15" s="83"/>
      <c r="D15" s="83"/>
      <c r="E15" s="83"/>
      <c r="F15" s="62"/>
      <c r="G15" s="62"/>
      <c r="H15" s="62"/>
      <c r="I15" s="139"/>
      <c r="J15" s="62"/>
      <c r="K15" s="62"/>
      <c r="L15" s="141"/>
      <c r="M15" s="62"/>
      <c r="N15" s="141"/>
      <c r="O15" s="62"/>
      <c r="P15" s="141"/>
      <c r="Q15" s="62"/>
      <c r="R15" s="141"/>
    </row>
    <row r="16" spans="1:20" x14ac:dyDescent="0.25">
      <c r="A16" s="139"/>
      <c r="B16" s="63"/>
      <c r="C16" s="84" t="str">
        <f>'DMCV CB HĐKCT'!C15</f>
        <v>lao động, tiền lương;</v>
      </c>
      <c r="D16" s="148"/>
      <c r="E16" s="149"/>
      <c r="F16" s="62"/>
      <c r="G16" s="62"/>
      <c r="H16" s="62"/>
      <c r="I16" s="139"/>
      <c r="J16" s="62"/>
      <c r="K16" s="62"/>
      <c r="L16" s="173"/>
      <c r="M16" s="62"/>
      <c r="N16" s="173"/>
      <c r="O16" s="62"/>
      <c r="P16" s="173"/>
      <c r="Q16" s="62"/>
      <c r="R16" s="173"/>
    </row>
    <row r="17" spans="1:18" x14ac:dyDescent="0.25">
      <c r="A17" s="139"/>
      <c r="B17" s="63"/>
      <c r="C17" s="84"/>
      <c r="D17" s="84" t="str">
        <f>'DMCV CB HĐKCT'!D16</f>
        <v>Quản lý nội quy lao động (Đăng ký nội quy lao động của doanh nghiệp) - thực hiện theo Quyết định số 628/QĐ-BNV ngày 20/6/2025 của Bộ Nội Vụ</v>
      </c>
      <c r="E17" s="84"/>
      <c r="F17" s="62"/>
      <c r="G17" s="62"/>
      <c r="H17" s="62"/>
      <c r="I17" s="139"/>
      <c r="J17" s="62"/>
      <c r="K17" s="62"/>
      <c r="L17" s="141"/>
      <c r="M17" s="62"/>
      <c r="N17" s="141"/>
      <c r="O17" s="62"/>
      <c r="P17" s="141"/>
      <c r="Q17" s="62"/>
      <c r="R17" s="141"/>
    </row>
    <row r="18" spans="1:18" ht="41.4" x14ac:dyDescent="0.25">
      <c r="A18" s="139"/>
      <c r="B18" s="63"/>
      <c r="C18" s="84"/>
      <c r="D18" s="84"/>
      <c r="E18" s="36" t="str">
        <f>'DMCV CB HĐKCT'!E17</f>
        <v>Tiếp nhận hồ sơ (nội quy lao động) qua cổng thông tin Dịch vụ công trực tuyến hoặc trực tiếp đến cơ quan chuyên môn hoặc qua đường bưu điện</v>
      </c>
      <c r="F18" s="62" t="str">
        <f>'DMCV CB HĐKCT'!H17</f>
        <v>Bộ hồ sơ đăng ký nội quy lao động</v>
      </c>
      <c r="G18" s="62">
        <f>'DMCV CB HĐKCT'!I17</f>
        <v>15</v>
      </c>
      <c r="H18" s="62" t="str">
        <f>'DMCV CB HĐKCT'!J17</f>
        <v>Hàng ngày</v>
      </c>
      <c r="I18" s="139">
        <f>'DMCV CB HĐKCT'!M17</f>
        <v>1</v>
      </c>
      <c r="J18" s="62">
        <f t="shared" ref="J18:J21" si="5">I18*G18</f>
        <v>15</v>
      </c>
      <c r="K18" s="62">
        <v>20</v>
      </c>
      <c r="L18" s="173">
        <f t="shared" ref="L18:L21" si="6">K18/G18*J18</f>
        <v>20</v>
      </c>
      <c r="M18" s="62">
        <v>15</v>
      </c>
      <c r="N18" s="173">
        <f t="shared" ref="N18:N21" si="7">M18/G18*J18</f>
        <v>15</v>
      </c>
      <c r="O18" s="62">
        <v>20</v>
      </c>
      <c r="P18" s="173">
        <f t="shared" ref="P18:P21" si="8">O18/G18*J18</f>
        <v>20</v>
      </c>
      <c r="Q18" s="62">
        <v>10</v>
      </c>
      <c r="R18" s="173">
        <f t="shared" ref="R18:R21" si="9">Q18/G18*J18</f>
        <v>10</v>
      </c>
    </row>
    <row r="19" spans="1:18" ht="27.6" x14ac:dyDescent="0.25">
      <c r="A19" s="139"/>
      <c r="B19" s="63"/>
      <c r="C19" s="84"/>
      <c r="D19" s="84"/>
      <c r="E19" s="36" t="str">
        <f>'DMCV CB HĐKCT'!E18</f>
        <v xml:space="preserve">Kiểm tra thành phần hồ sơ </v>
      </c>
      <c r="F19" s="62" t="str">
        <f>'DMCV CB HĐKCT'!H18</f>
        <v>Quyết định duyệt hồ sơ</v>
      </c>
      <c r="G19" s="62">
        <f>'DMCV CB HĐKCT'!I18</f>
        <v>45</v>
      </c>
      <c r="H19" s="62" t="str">
        <f>'DMCV CB HĐKCT'!J18</f>
        <v>Hàng ngày</v>
      </c>
      <c r="I19" s="139">
        <f>'DMCV CB HĐKCT'!M18</f>
        <v>2</v>
      </c>
      <c r="J19" s="62">
        <f t="shared" si="5"/>
        <v>90</v>
      </c>
      <c r="K19" s="62">
        <v>80</v>
      </c>
      <c r="L19" s="173">
        <f t="shared" si="6"/>
        <v>160</v>
      </c>
      <c r="M19" s="62">
        <v>80</v>
      </c>
      <c r="N19" s="173">
        <f t="shared" si="7"/>
        <v>160</v>
      </c>
      <c r="O19" s="62">
        <v>80</v>
      </c>
      <c r="P19" s="173">
        <f t="shared" si="8"/>
        <v>160</v>
      </c>
      <c r="Q19" s="62">
        <v>10</v>
      </c>
      <c r="R19" s="173">
        <f t="shared" si="9"/>
        <v>20</v>
      </c>
    </row>
    <row r="20" spans="1:18" ht="55.2" x14ac:dyDescent="0.25">
      <c r="A20" s="139"/>
      <c r="B20" s="63"/>
      <c r="C20" s="84"/>
      <c r="D20" s="84"/>
      <c r="E20" s="36" t="str">
        <f>'DMCV CB HĐKCT'!E19</f>
        <v>Thông báo và hướng dẫn người sử dụng lao động sửa đổi, bổ sung, đăng ký lại nội quy lao động (nếu nội dung nội quy lao động có quy định trái với pháp luật)</v>
      </c>
      <c r="F20" s="62" t="str">
        <f>'DMCV CB HĐKCT'!H19</f>
        <v>Phiếu thông báo kết quả kiểm tra hồ sơ</v>
      </c>
      <c r="G20" s="62">
        <f>'DMCV CB HĐKCT'!I19</f>
        <v>45</v>
      </c>
      <c r="H20" s="62" t="str">
        <f>'DMCV CB HĐKCT'!J19</f>
        <v>Hàng ngày</v>
      </c>
      <c r="I20" s="139">
        <f>'DMCV CB HĐKCT'!M19</f>
        <v>1.5</v>
      </c>
      <c r="J20" s="62">
        <f t="shared" si="5"/>
        <v>67.5</v>
      </c>
      <c r="K20" s="62">
        <v>10</v>
      </c>
      <c r="L20" s="173">
        <f t="shared" si="6"/>
        <v>15</v>
      </c>
      <c r="M20" s="62">
        <v>40</v>
      </c>
      <c r="N20" s="173">
        <f t="shared" si="7"/>
        <v>60</v>
      </c>
      <c r="O20" s="62">
        <v>50</v>
      </c>
      <c r="P20" s="173">
        <f t="shared" si="8"/>
        <v>75</v>
      </c>
      <c r="Q20" s="62">
        <v>50</v>
      </c>
      <c r="R20" s="173">
        <f t="shared" si="9"/>
        <v>75</v>
      </c>
    </row>
    <row r="21" spans="1:18" ht="27.6" x14ac:dyDescent="0.25">
      <c r="A21" s="139"/>
      <c r="B21" s="63"/>
      <c r="C21" s="84"/>
      <c r="D21" s="84"/>
      <c r="E21" s="36" t="str">
        <f>'DMCV CB HĐKCT'!E20</f>
        <v>Trả kết quả và quyết định công nhận</v>
      </c>
      <c r="F21" s="62" t="str">
        <f>'DMCV CB HĐKCT'!H20</f>
        <v>Phiếu quyết định công nhận</v>
      </c>
      <c r="G21" s="62">
        <f>'DMCV CB HĐKCT'!I20</f>
        <v>15</v>
      </c>
      <c r="H21" s="62" t="str">
        <f>'DMCV CB HĐKCT'!J20</f>
        <v>Hàng ngày</v>
      </c>
      <c r="I21" s="139">
        <f>'DMCV CB HĐKCT'!M20</f>
        <v>1.2</v>
      </c>
      <c r="J21" s="62">
        <f t="shared" si="5"/>
        <v>18</v>
      </c>
      <c r="K21" s="62">
        <v>10</v>
      </c>
      <c r="L21" s="173">
        <f t="shared" si="6"/>
        <v>12</v>
      </c>
      <c r="M21" s="62">
        <v>10</v>
      </c>
      <c r="N21" s="173">
        <f t="shared" si="7"/>
        <v>12</v>
      </c>
      <c r="O21" s="62">
        <v>20</v>
      </c>
      <c r="P21" s="173">
        <f t="shared" si="8"/>
        <v>24</v>
      </c>
      <c r="Q21" s="62">
        <v>10</v>
      </c>
      <c r="R21" s="173">
        <f t="shared" si="9"/>
        <v>12</v>
      </c>
    </row>
    <row r="22" spans="1:18" x14ac:dyDescent="0.25">
      <c r="A22" s="139"/>
      <c r="B22" s="63"/>
      <c r="C22" s="84" t="str">
        <f>'DMCV CB HĐKCT'!C21</f>
        <v xml:space="preserve">việc làm; </v>
      </c>
      <c r="D22" s="148"/>
      <c r="E22" s="149"/>
      <c r="F22" s="62">
        <f>'DMCV CB HĐKCT'!H21</f>
        <v>0</v>
      </c>
      <c r="G22" s="62">
        <f>'DMCV CB HĐKCT'!I21</f>
        <v>1</v>
      </c>
      <c r="H22" s="62">
        <f>'DMCV CB HĐKCT'!J21</f>
        <v>0</v>
      </c>
      <c r="I22" s="139">
        <f>'DMCV CB HĐKCT'!M21</f>
        <v>1</v>
      </c>
      <c r="J22" s="62">
        <f t="shared" si="0"/>
        <v>1</v>
      </c>
      <c r="K22" s="62">
        <v>1</v>
      </c>
      <c r="L22" s="173">
        <f t="shared" si="1"/>
        <v>1</v>
      </c>
      <c r="M22" s="62">
        <v>1</v>
      </c>
      <c r="N22" s="173">
        <f t="shared" si="2"/>
        <v>1</v>
      </c>
      <c r="O22" s="62">
        <v>1</v>
      </c>
      <c r="P22" s="173">
        <f t="shared" si="3"/>
        <v>1</v>
      </c>
      <c r="Q22" s="62">
        <v>1</v>
      </c>
      <c r="R22" s="173">
        <f t="shared" si="4"/>
        <v>1</v>
      </c>
    </row>
    <row r="23" spans="1:18" x14ac:dyDescent="0.25">
      <c r="A23" s="139"/>
      <c r="B23" s="63"/>
      <c r="C23" s="84" t="str">
        <f>'DMCV CB HĐKCT'!C22</f>
        <v>an toàn, vệ sinh lao động.</v>
      </c>
      <c r="D23" s="84"/>
      <c r="E23" s="84"/>
      <c r="F23" s="62">
        <f>'DMCV CB HĐKCT'!H22</f>
        <v>0</v>
      </c>
      <c r="G23" s="62">
        <f>'DMCV CB HĐKCT'!I22</f>
        <v>1</v>
      </c>
      <c r="H23" s="62">
        <f>'DMCV CB HĐKCT'!J22</f>
        <v>0</v>
      </c>
      <c r="I23" s="139">
        <f>'DMCV CB HĐKCT'!M22</f>
        <v>1</v>
      </c>
      <c r="J23" s="62">
        <f t="shared" si="0"/>
        <v>1</v>
      </c>
      <c r="K23" s="62">
        <v>1</v>
      </c>
      <c r="L23" s="173">
        <f t="shared" si="1"/>
        <v>1</v>
      </c>
      <c r="M23" s="62">
        <v>1</v>
      </c>
      <c r="N23" s="173">
        <f t="shared" si="2"/>
        <v>1</v>
      </c>
      <c r="O23" s="62">
        <v>1</v>
      </c>
      <c r="P23" s="173">
        <f t="shared" si="3"/>
        <v>1</v>
      </c>
      <c r="Q23" s="62">
        <v>1</v>
      </c>
      <c r="R23" s="173">
        <f t="shared" si="4"/>
        <v>1</v>
      </c>
    </row>
    <row r="24" spans="1:18" x14ac:dyDescent="0.25">
      <c r="A24" s="139"/>
      <c r="B24" s="83" t="str">
        <f>'DMCV CB HĐKCT'!B23</f>
        <v>Thực hiện các nhiệm vụ khác do cấp trên phân công</v>
      </c>
      <c r="C24" s="83"/>
      <c r="D24" s="83"/>
      <c r="E24" s="83"/>
      <c r="F24" s="62"/>
      <c r="G24" s="62"/>
      <c r="H24" s="62"/>
      <c r="I24" s="139"/>
      <c r="J24" s="62"/>
      <c r="K24" s="62"/>
      <c r="L24" s="173"/>
      <c r="M24" s="62"/>
      <c r="N24" s="173"/>
      <c r="O24" s="62"/>
      <c r="P24" s="173"/>
      <c r="Q24" s="62"/>
      <c r="R24" s="173"/>
    </row>
    <row r="25" spans="1:18" x14ac:dyDescent="0.25">
      <c r="A25" s="139"/>
      <c r="B25" s="63"/>
      <c r="C25" s="84" t="str">
        <f>'DMCV CB HĐKCT'!C24</f>
        <v>Lãnh đạo cơ quan phân công</v>
      </c>
      <c r="D25" s="84"/>
      <c r="E25" s="84"/>
      <c r="F25" s="62">
        <f>'DMCV CB HĐKCT'!H24</f>
        <v>0</v>
      </c>
      <c r="G25" s="62">
        <f>'DMCV CB HĐKCT'!I24</f>
        <v>1</v>
      </c>
      <c r="H25" s="62">
        <f>'DMCV CB HĐKCT'!J24</f>
        <v>0</v>
      </c>
      <c r="I25" s="139">
        <f>'DMCV CB HĐKCT'!M24</f>
        <v>1</v>
      </c>
      <c r="J25" s="62">
        <f t="shared" si="0"/>
        <v>1</v>
      </c>
      <c r="K25" s="62">
        <v>1</v>
      </c>
      <c r="L25" s="173">
        <f t="shared" si="1"/>
        <v>1</v>
      </c>
      <c r="M25" s="62">
        <v>1</v>
      </c>
      <c r="N25" s="173">
        <f t="shared" si="2"/>
        <v>1</v>
      </c>
      <c r="O25" s="62">
        <v>1</v>
      </c>
      <c r="P25" s="173">
        <f t="shared" si="3"/>
        <v>1</v>
      </c>
      <c r="Q25" s="62">
        <v>1</v>
      </c>
      <c r="R25" s="173">
        <f t="shared" si="4"/>
        <v>1</v>
      </c>
    </row>
    <row r="26" spans="1:18" x14ac:dyDescent="0.25">
      <c r="A26" s="62"/>
      <c r="B26" s="142" t="s">
        <v>325</v>
      </c>
      <c r="C26" s="142"/>
      <c r="D26" s="142"/>
      <c r="E26" s="142"/>
      <c r="F26" s="142"/>
      <c r="G26" s="142"/>
      <c r="H26" s="142"/>
      <c r="I26" s="142"/>
      <c r="J26" s="139">
        <f>SUM(J11:J25)</f>
        <v>200.5</v>
      </c>
      <c r="K26" s="62"/>
      <c r="L26" s="139">
        <f>SUM(L11:L25)</f>
        <v>217</v>
      </c>
      <c r="M26" s="62"/>
      <c r="N26" s="139">
        <f>SUM(N11:N25)</f>
        <v>257</v>
      </c>
      <c r="O26" s="62"/>
      <c r="P26" s="139">
        <f>SUM(P11:P25)</f>
        <v>289</v>
      </c>
      <c r="Q26" s="62"/>
      <c r="R26" s="139">
        <f>SUM(R11:R25)</f>
        <v>127</v>
      </c>
    </row>
    <row r="27" spans="1:18" x14ac:dyDescent="0.25">
      <c r="B27" s="30" t="s">
        <v>326</v>
      </c>
      <c r="K27" s="38" t="s">
        <v>332</v>
      </c>
      <c r="L27" s="40">
        <f>L26/J26</f>
        <v>1.0822942643391522</v>
      </c>
      <c r="M27" s="38" t="s">
        <v>333</v>
      </c>
      <c r="N27" s="42">
        <f>N26/J26</f>
        <v>1.2817955112219452</v>
      </c>
      <c r="O27" s="38" t="s">
        <v>334</v>
      </c>
      <c r="P27" s="42">
        <f>P26/J26</f>
        <v>1.4413965087281795</v>
      </c>
      <c r="Q27" s="38" t="s">
        <v>335</v>
      </c>
      <c r="R27" s="41">
        <f>R26/J26</f>
        <v>0.63341645885286779</v>
      </c>
    </row>
    <row r="28" spans="1:18" x14ac:dyDescent="0.25">
      <c r="B28" s="43" t="s">
        <v>336</v>
      </c>
      <c r="C28" s="43"/>
      <c r="F28" s="41">
        <f>(L27+N27+P27+R27)/4</f>
        <v>1.1097256857855362</v>
      </c>
    </row>
    <row r="30" spans="1:18" ht="14.4" x14ac:dyDescent="0.3">
      <c r="B30" s="39" t="s">
        <v>337</v>
      </c>
      <c r="C30" s="39"/>
      <c r="D30" s="39"/>
      <c r="E30" s="39"/>
      <c r="F30" s="44">
        <f>30+F28*70</f>
        <v>107.68079800498754</v>
      </c>
      <c r="G30" s="30" t="s">
        <v>338</v>
      </c>
    </row>
  </sheetData>
  <mergeCells count="19">
    <mergeCell ref="B26:I26"/>
    <mergeCell ref="D14:E14"/>
    <mergeCell ref="K8:L8"/>
    <mergeCell ref="M8:N8"/>
    <mergeCell ref="O8:P8"/>
    <mergeCell ref="Q8:R9"/>
    <mergeCell ref="K9:L9"/>
    <mergeCell ref="M9:N9"/>
    <mergeCell ref="O9:P9"/>
    <mergeCell ref="A1:R1"/>
    <mergeCell ref="A7:A10"/>
    <mergeCell ref="B7:J7"/>
    <mergeCell ref="K7:R7"/>
    <mergeCell ref="B8:E10"/>
    <mergeCell ref="F8:F10"/>
    <mergeCell ref="G8:G10"/>
    <mergeCell ref="H8:H10"/>
    <mergeCell ref="I8:I10"/>
    <mergeCell ref="J8:J10"/>
  </mergeCells>
  <pageMargins left="0.7" right="0.7" top="0.75" bottom="0.75" header="0.3" footer="0.3"/>
  <pageSetup orientation="portrait"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O18"/>
  <sheetViews>
    <sheetView zoomScale="110" zoomScaleNormal="110" workbookViewId="0">
      <pane ySplit="9" topLeftCell="A10" activePane="bottomLeft" state="frozen"/>
      <selection activeCell="E14" sqref="E14"/>
      <selection pane="bottomLeft" activeCell="E6" sqref="E6"/>
    </sheetView>
  </sheetViews>
  <sheetFormatPr defaultRowHeight="14.4" x14ac:dyDescent="0.3"/>
  <cols>
    <col min="1" max="1" width="3.109375" customWidth="1"/>
    <col min="2" max="2" width="4.21875" customWidth="1"/>
    <col min="3" max="3" width="5.33203125" customWidth="1"/>
    <col min="4" max="4" width="5" customWidth="1"/>
    <col min="5" max="5" width="43.88671875" customWidth="1"/>
    <col min="6" max="6" width="11" customWidth="1"/>
    <col min="7" max="7" width="20.21875" customWidth="1"/>
    <col min="8" max="8" width="12.77734375" customWidth="1"/>
    <col min="9" max="10" width="11" customWidth="1"/>
    <col min="11" max="11" width="12.6640625" customWidth="1"/>
    <col min="12" max="13" width="11" customWidth="1"/>
  </cols>
  <sheetData>
    <row r="1" spans="1:15" x14ac:dyDescent="0.3">
      <c r="A1" s="85" t="s">
        <v>0</v>
      </c>
      <c r="B1" s="85"/>
      <c r="C1" s="85"/>
      <c r="D1" s="85"/>
      <c r="E1" s="85"/>
      <c r="F1" s="85"/>
      <c r="G1" s="85"/>
      <c r="H1" s="85"/>
      <c r="I1" s="85"/>
      <c r="J1" s="85"/>
      <c r="K1" s="85"/>
      <c r="L1" s="85"/>
      <c r="M1" s="85"/>
    </row>
    <row r="2" spans="1:15" x14ac:dyDescent="0.3">
      <c r="M2" s="3" t="s">
        <v>20</v>
      </c>
    </row>
    <row r="3" spans="1:15" s="30" customFormat="1" ht="13.8" x14ac:dyDescent="0.25">
      <c r="A3" s="31" t="s">
        <v>197</v>
      </c>
      <c r="B3" s="32"/>
      <c r="C3" s="32"/>
      <c r="D3" s="32"/>
      <c r="E3" s="32"/>
      <c r="F3" s="32"/>
      <c r="G3" s="32"/>
      <c r="H3" s="32"/>
      <c r="I3" s="32"/>
      <c r="J3" s="32"/>
      <c r="K3" s="32"/>
      <c r="L3" s="32"/>
      <c r="M3" s="32"/>
      <c r="N3" s="32"/>
      <c r="O3" s="32"/>
    </row>
    <row r="4" spans="1:15" s="35" customFormat="1" ht="13.8" x14ac:dyDescent="0.25">
      <c r="A4" s="33" t="s">
        <v>198</v>
      </c>
      <c r="B4" s="34"/>
      <c r="C4" s="34"/>
      <c r="D4" s="34"/>
      <c r="E4" s="34"/>
      <c r="F4" s="34"/>
      <c r="G4" s="34"/>
      <c r="H4" s="34"/>
      <c r="I4" s="34"/>
      <c r="J4" s="34"/>
      <c r="K4" s="34"/>
      <c r="L4" s="34"/>
      <c r="M4" s="34"/>
      <c r="N4" s="34"/>
      <c r="O4" s="34"/>
    </row>
    <row r="5" spans="1:15" s="35" customFormat="1" ht="13.8" x14ac:dyDescent="0.25">
      <c r="A5" s="33" t="s">
        <v>328</v>
      </c>
      <c r="B5" s="34"/>
      <c r="C5" s="34"/>
      <c r="E5" s="34" t="str">
        <f>'Co cau P VHXH'!P4</f>
        <v>HĐ 111</v>
      </c>
      <c r="F5" s="34"/>
      <c r="G5" s="34"/>
      <c r="H5" s="34"/>
      <c r="I5" s="34"/>
      <c r="J5" s="34"/>
      <c r="K5" s="34"/>
      <c r="L5" s="34"/>
      <c r="M5" s="34"/>
      <c r="N5" s="34"/>
      <c r="O5" s="34"/>
    </row>
    <row r="6" spans="1:15" s="35" customFormat="1" ht="13.8" x14ac:dyDescent="0.25">
      <c r="A6" s="33" t="s">
        <v>329</v>
      </c>
      <c r="B6" s="34"/>
      <c r="C6" s="34"/>
      <c r="E6" s="34" t="s">
        <v>330</v>
      </c>
      <c r="F6" s="34"/>
      <c r="G6" s="34"/>
      <c r="H6" s="34"/>
      <c r="I6" s="34"/>
      <c r="J6" s="34"/>
      <c r="K6" s="34"/>
      <c r="L6" s="34"/>
      <c r="M6" s="34"/>
      <c r="N6" s="34"/>
      <c r="O6" s="34"/>
    </row>
    <row r="7" spans="1:15" x14ac:dyDescent="0.3">
      <c r="M7" s="3"/>
    </row>
    <row r="8" spans="1:15" ht="14.4" customHeight="1" x14ac:dyDescent="0.3">
      <c r="A8" s="86" t="s">
        <v>1</v>
      </c>
      <c r="B8" s="87" t="s">
        <v>2</v>
      </c>
      <c r="C8" s="88"/>
      <c r="D8" s="88"/>
      <c r="E8" s="89"/>
      <c r="F8" s="86" t="s">
        <v>40</v>
      </c>
      <c r="G8" s="86"/>
      <c r="H8" s="86"/>
      <c r="I8" s="86"/>
      <c r="J8" s="86"/>
      <c r="K8" s="86"/>
      <c r="L8" s="86"/>
      <c r="M8" s="86"/>
    </row>
    <row r="9" spans="1:15" ht="28.8" x14ac:dyDescent="0.3">
      <c r="A9" s="86"/>
      <c r="B9" s="90"/>
      <c r="C9" s="91"/>
      <c r="D9" s="91"/>
      <c r="E9" s="92"/>
      <c r="F9" s="47" t="s">
        <v>3</v>
      </c>
      <c r="G9" s="47" t="s">
        <v>4</v>
      </c>
      <c r="H9" s="47" t="s">
        <v>5</v>
      </c>
      <c r="I9" s="47" t="s">
        <v>6</v>
      </c>
      <c r="J9" s="47" t="s">
        <v>7</v>
      </c>
      <c r="K9" s="47" t="s">
        <v>8</v>
      </c>
      <c r="L9" s="47" t="s">
        <v>9</v>
      </c>
      <c r="M9" s="47" t="s">
        <v>10</v>
      </c>
    </row>
    <row r="10" spans="1:15" ht="14.4" customHeight="1" x14ac:dyDescent="0.3">
      <c r="A10" s="1"/>
      <c r="B10" s="143" t="s">
        <v>403</v>
      </c>
      <c r="C10" s="144"/>
      <c r="D10" s="144"/>
      <c r="E10" s="144"/>
      <c r="F10" s="144"/>
      <c r="G10" s="144"/>
      <c r="H10" s="144"/>
      <c r="I10" s="145"/>
      <c r="J10" s="83"/>
      <c r="K10" s="83"/>
      <c r="L10" s="83"/>
      <c r="M10" s="83"/>
    </row>
    <row r="11" spans="1:15" ht="14.4" customHeight="1" x14ac:dyDescent="0.3">
      <c r="A11" s="1"/>
      <c r="B11" s="63"/>
      <c r="C11" s="140" t="s">
        <v>387</v>
      </c>
      <c r="D11" s="146"/>
      <c r="E11" s="146"/>
      <c r="F11" s="146"/>
      <c r="G11" s="146"/>
      <c r="H11" s="146"/>
      <c r="I11" s="147"/>
      <c r="J11" s="5"/>
      <c r="K11" s="5"/>
      <c r="L11" s="5"/>
      <c r="M11" s="6">
        <f>L11/MIN($L:$L)</f>
        <v>0</v>
      </c>
    </row>
    <row r="12" spans="1:15" ht="14.4" customHeight="1" x14ac:dyDescent="0.3">
      <c r="A12" s="1"/>
      <c r="B12" s="63"/>
      <c r="C12" s="140" t="s">
        <v>388</v>
      </c>
      <c r="D12" s="146"/>
      <c r="E12" s="146"/>
      <c r="F12" s="146"/>
      <c r="G12" s="146"/>
      <c r="H12" s="146"/>
      <c r="I12" s="147"/>
      <c r="J12" s="5" t="s">
        <v>481</v>
      </c>
      <c r="K12" s="5"/>
      <c r="L12" s="5">
        <v>100</v>
      </c>
      <c r="M12" s="6">
        <f>L12/MIN($L:$L)</f>
        <v>1</v>
      </c>
    </row>
    <row r="13" spans="1:15" ht="14.4" customHeight="1" x14ac:dyDescent="0.3">
      <c r="A13" s="1"/>
      <c r="B13" s="63"/>
      <c r="C13" s="140" t="s">
        <v>389</v>
      </c>
      <c r="D13" s="146"/>
      <c r="E13" s="146"/>
      <c r="F13" s="146"/>
      <c r="G13" s="146"/>
      <c r="H13" s="146"/>
      <c r="I13" s="147"/>
      <c r="J13" s="5" t="s">
        <v>482</v>
      </c>
      <c r="K13" s="5"/>
      <c r="L13" s="5">
        <v>500</v>
      </c>
      <c r="M13" s="6">
        <f>L13/MIN($L:$L)</f>
        <v>5</v>
      </c>
    </row>
    <row r="14" spans="1:15" ht="14.4" customHeight="1" x14ac:dyDescent="0.3">
      <c r="A14" s="1"/>
      <c r="B14" s="63"/>
      <c r="C14" s="140" t="s">
        <v>390</v>
      </c>
      <c r="D14" s="146"/>
      <c r="E14" s="146"/>
      <c r="F14" s="146"/>
      <c r="G14" s="146"/>
      <c r="H14" s="146"/>
      <c r="I14" s="147"/>
      <c r="J14" s="5"/>
      <c r="K14" s="5"/>
      <c r="L14" s="5"/>
      <c r="M14" s="6">
        <f>L14/MIN($L:$L)</f>
        <v>0</v>
      </c>
    </row>
    <row r="15" spans="1:15" ht="14.4" customHeight="1" x14ac:dyDescent="0.3">
      <c r="A15" s="1"/>
      <c r="B15" s="63"/>
      <c r="C15" s="140" t="s">
        <v>391</v>
      </c>
      <c r="D15" s="146"/>
      <c r="E15" s="146"/>
      <c r="F15" s="146"/>
      <c r="G15" s="146"/>
      <c r="H15" s="146"/>
      <c r="I15" s="147"/>
      <c r="J15" s="5"/>
      <c r="K15" s="5"/>
      <c r="L15" s="5"/>
      <c r="M15" s="6">
        <f>L15/MIN($L:$L)</f>
        <v>0</v>
      </c>
    </row>
    <row r="16" spans="1:15" ht="14.4" customHeight="1" x14ac:dyDescent="0.3">
      <c r="A16" s="1"/>
      <c r="B16" s="63"/>
      <c r="C16" s="140" t="s">
        <v>392</v>
      </c>
      <c r="D16" s="146"/>
      <c r="E16" s="146"/>
      <c r="F16" s="146"/>
      <c r="G16" s="146"/>
      <c r="H16" s="146"/>
      <c r="I16" s="147"/>
      <c r="J16" s="5"/>
      <c r="K16" s="5"/>
      <c r="L16" s="5"/>
      <c r="M16" s="6">
        <f>L16/MIN($L:$L)</f>
        <v>0</v>
      </c>
    </row>
    <row r="17" spans="1:13" ht="14.4" customHeight="1" x14ac:dyDescent="0.3">
      <c r="A17" s="1"/>
      <c r="B17" s="83" t="s">
        <v>344</v>
      </c>
      <c r="C17" s="83"/>
      <c r="D17" s="83"/>
      <c r="E17" s="83"/>
      <c r="F17" s="83"/>
      <c r="G17" s="83"/>
      <c r="H17" s="83"/>
      <c r="I17" s="83"/>
      <c r="J17" s="83"/>
      <c r="K17" s="83"/>
      <c r="L17" s="83"/>
      <c r="M17" s="6">
        <f>L17/MIN($L:$L)</f>
        <v>0</v>
      </c>
    </row>
    <row r="18" spans="1:13" ht="14.4" customHeight="1" x14ac:dyDescent="0.3">
      <c r="A18" s="1"/>
      <c r="B18" s="63"/>
      <c r="C18" s="84" t="s">
        <v>347</v>
      </c>
      <c r="D18" s="84"/>
      <c r="E18" s="84"/>
      <c r="F18" s="84"/>
      <c r="G18" s="84"/>
      <c r="H18" s="84"/>
      <c r="I18" s="84"/>
      <c r="J18" s="84"/>
      <c r="K18" s="5"/>
      <c r="L18" s="5"/>
      <c r="M18" s="6">
        <f>L18/MIN($L:$L)</f>
        <v>0</v>
      </c>
    </row>
  </sheetData>
  <mergeCells count="4">
    <mergeCell ref="A1:M1"/>
    <mergeCell ref="A8:A9"/>
    <mergeCell ref="B8:E9"/>
    <mergeCell ref="F8:M8"/>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rgb="FFFFFF00"/>
  </sheetPr>
  <dimension ref="A1:R25"/>
  <sheetViews>
    <sheetView workbookViewId="0">
      <pane ySplit="10" topLeftCell="A11" activePane="bottomLeft" state="frozen"/>
      <selection activeCell="E14" sqref="E14"/>
      <selection pane="bottomLeft" activeCell="E5" sqref="E5"/>
    </sheetView>
  </sheetViews>
  <sheetFormatPr defaultRowHeight="13.8" x14ac:dyDescent="0.25"/>
  <cols>
    <col min="1" max="1" width="4.77734375" style="30" customWidth="1"/>
    <col min="2" max="3" width="4.21875" style="30" customWidth="1"/>
    <col min="4" max="4" width="4.77734375" style="30" customWidth="1"/>
    <col min="5" max="5" width="44.88671875" style="30" customWidth="1"/>
    <col min="6" max="6" width="15" style="30" customWidth="1"/>
    <col min="7" max="7" width="5.88671875" style="30" customWidth="1"/>
    <col min="8" max="8" width="7.5546875" style="30" customWidth="1"/>
    <col min="9" max="9" width="7" style="30" customWidth="1"/>
    <col min="10" max="10" width="7.33203125" style="30" customWidth="1"/>
    <col min="11" max="18" width="7.21875" style="30" customWidth="1"/>
    <col min="19" max="16384" width="8.88671875" style="30"/>
  </cols>
  <sheetData>
    <row r="1" spans="1:18" x14ac:dyDescent="0.25">
      <c r="A1" s="105" t="s">
        <v>327</v>
      </c>
      <c r="B1" s="105"/>
      <c r="C1" s="105"/>
      <c r="D1" s="105"/>
      <c r="E1" s="105"/>
      <c r="F1" s="105"/>
      <c r="G1" s="105"/>
      <c r="H1" s="105"/>
      <c r="I1" s="105"/>
      <c r="J1" s="105"/>
      <c r="K1" s="105"/>
      <c r="L1" s="105"/>
      <c r="M1" s="105"/>
      <c r="N1" s="105"/>
      <c r="O1" s="105"/>
      <c r="P1" s="105"/>
      <c r="Q1" s="105"/>
      <c r="R1" s="105"/>
    </row>
    <row r="2" spans="1:18" x14ac:dyDescent="0.25">
      <c r="A2" s="31" t="s">
        <v>197</v>
      </c>
      <c r="B2" s="32"/>
      <c r="C2" s="32"/>
      <c r="D2" s="32"/>
      <c r="E2" s="32"/>
      <c r="F2" s="32"/>
      <c r="G2" s="32"/>
      <c r="H2" s="32"/>
      <c r="I2" s="32"/>
      <c r="J2" s="32"/>
      <c r="K2" s="32"/>
      <c r="L2" s="32"/>
      <c r="M2" s="32"/>
      <c r="N2" s="32"/>
      <c r="O2" s="32"/>
      <c r="R2" s="58" t="s">
        <v>20</v>
      </c>
    </row>
    <row r="3" spans="1:18" s="35" customFormat="1" x14ac:dyDescent="0.25">
      <c r="A3" s="33" t="s">
        <v>198</v>
      </c>
      <c r="B3" s="34"/>
      <c r="C3" s="34"/>
      <c r="D3" s="34"/>
      <c r="E3" s="34"/>
      <c r="F3" s="34"/>
      <c r="G3" s="34"/>
      <c r="H3" s="34"/>
      <c r="I3" s="34"/>
      <c r="J3" s="34"/>
      <c r="K3" s="34"/>
      <c r="L3" s="34"/>
      <c r="M3" s="34"/>
      <c r="N3" s="34"/>
      <c r="O3" s="34"/>
    </row>
    <row r="4" spans="1:18" s="35" customFormat="1" x14ac:dyDescent="0.25">
      <c r="A4" s="33" t="s">
        <v>328</v>
      </c>
      <c r="B4" s="34"/>
      <c r="C4" s="34"/>
      <c r="D4" s="34"/>
      <c r="E4" s="34" t="str">
        <f>'Co cau P VHXH'!P4</f>
        <v>HĐ 111</v>
      </c>
      <c r="F4" s="34"/>
      <c r="G4" s="34"/>
      <c r="H4" s="34"/>
      <c r="I4" s="34"/>
      <c r="J4" s="34"/>
      <c r="K4" s="34"/>
      <c r="L4" s="34"/>
      <c r="M4" s="34"/>
      <c r="N4" s="34"/>
      <c r="O4" s="34"/>
    </row>
    <row r="5" spans="1:18" s="35" customFormat="1" x14ac:dyDescent="0.25">
      <c r="A5" s="33" t="s">
        <v>329</v>
      </c>
      <c r="B5" s="34"/>
      <c r="C5" s="34"/>
      <c r="D5" s="34"/>
      <c r="E5" s="34" t="s">
        <v>330</v>
      </c>
      <c r="F5" s="34"/>
      <c r="G5" s="34"/>
      <c r="H5" s="34"/>
      <c r="I5" s="34"/>
      <c r="J5" s="34"/>
      <c r="K5" s="34"/>
      <c r="L5" s="34"/>
      <c r="M5" s="34"/>
      <c r="N5" s="34"/>
      <c r="O5" s="34"/>
    </row>
    <row r="6" spans="1:18" s="35" customFormat="1" x14ac:dyDescent="0.25">
      <c r="A6" s="33"/>
      <c r="B6" s="34"/>
      <c r="C6" s="34"/>
      <c r="D6" s="34"/>
      <c r="E6" s="34"/>
      <c r="F6" s="34"/>
      <c r="G6" s="34"/>
      <c r="H6" s="34"/>
      <c r="I6" s="34"/>
      <c r="J6" s="34"/>
      <c r="K6" s="34"/>
      <c r="L6" s="34"/>
      <c r="M6" s="34"/>
      <c r="N6" s="34"/>
      <c r="O6" s="34"/>
    </row>
    <row r="7" spans="1:18" x14ac:dyDescent="0.25">
      <c r="A7" s="106" t="s">
        <v>1</v>
      </c>
      <c r="B7" s="106" t="s">
        <v>315</v>
      </c>
      <c r="C7" s="106"/>
      <c r="D7" s="106"/>
      <c r="E7" s="106"/>
      <c r="F7" s="106"/>
      <c r="G7" s="106"/>
      <c r="H7" s="106"/>
      <c r="I7" s="106"/>
      <c r="J7" s="106"/>
      <c r="K7" s="106" t="s">
        <v>316</v>
      </c>
      <c r="L7" s="106"/>
      <c r="M7" s="106"/>
      <c r="N7" s="106"/>
      <c r="O7" s="106"/>
      <c r="P7" s="106"/>
      <c r="Q7" s="106"/>
      <c r="R7" s="106"/>
    </row>
    <row r="8" spans="1:18" x14ac:dyDescent="0.25">
      <c r="A8" s="106"/>
      <c r="B8" s="106" t="s">
        <v>2</v>
      </c>
      <c r="C8" s="106"/>
      <c r="D8" s="106"/>
      <c r="E8" s="106"/>
      <c r="F8" s="106" t="s">
        <v>5</v>
      </c>
      <c r="G8" s="106" t="s">
        <v>6</v>
      </c>
      <c r="H8" s="106" t="s">
        <v>331</v>
      </c>
      <c r="I8" s="106" t="s">
        <v>10</v>
      </c>
      <c r="J8" s="106" t="s">
        <v>317</v>
      </c>
      <c r="K8" s="106" t="s">
        <v>318</v>
      </c>
      <c r="L8" s="106"/>
      <c r="M8" s="106" t="s">
        <v>318</v>
      </c>
      <c r="N8" s="106"/>
      <c r="O8" s="106" t="s">
        <v>318</v>
      </c>
      <c r="P8" s="106"/>
      <c r="Q8" s="106" t="s">
        <v>322</v>
      </c>
      <c r="R8" s="106"/>
    </row>
    <row r="9" spans="1:18" x14ac:dyDescent="0.25">
      <c r="A9" s="106"/>
      <c r="B9" s="106"/>
      <c r="C9" s="106"/>
      <c r="D9" s="106"/>
      <c r="E9" s="106"/>
      <c r="F9" s="106"/>
      <c r="G9" s="106"/>
      <c r="H9" s="106"/>
      <c r="I9" s="106"/>
      <c r="J9" s="106"/>
      <c r="K9" s="106" t="s">
        <v>319</v>
      </c>
      <c r="L9" s="106"/>
      <c r="M9" s="106" t="s">
        <v>320</v>
      </c>
      <c r="N9" s="106"/>
      <c r="O9" s="106" t="s">
        <v>321</v>
      </c>
      <c r="P9" s="106"/>
      <c r="Q9" s="106"/>
      <c r="R9" s="106"/>
    </row>
    <row r="10" spans="1:18" ht="55.2" x14ac:dyDescent="0.25">
      <c r="A10" s="106"/>
      <c r="B10" s="106"/>
      <c r="C10" s="106"/>
      <c r="D10" s="106"/>
      <c r="E10" s="106"/>
      <c r="F10" s="106"/>
      <c r="G10" s="106"/>
      <c r="H10" s="106"/>
      <c r="I10" s="106"/>
      <c r="J10" s="106"/>
      <c r="K10" s="48" t="s">
        <v>323</v>
      </c>
      <c r="L10" s="48" t="s">
        <v>324</v>
      </c>
      <c r="M10" s="48" t="s">
        <v>323</v>
      </c>
      <c r="N10" s="48" t="s">
        <v>324</v>
      </c>
      <c r="O10" s="48" t="s">
        <v>323</v>
      </c>
      <c r="P10" s="48" t="s">
        <v>324</v>
      </c>
      <c r="Q10" s="48" t="s">
        <v>323</v>
      </c>
      <c r="R10" s="48" t="s">
        <v>324</v>
      </c>
    </row>
    <row r="11" spans="1:18" ht="13.8" customHeight="1" x14ac:dyDescent="0.25">
      <c r="A11" s="139"/>
      <c r="B11" s="83" t="str">
        <f>'DMCV HD 111'!B10</f>
        <v>Phụ trách Lĩnh vực Y tế</v>
      </c>
      <c r="C11" s="83"/>
      <c r="D11" s="83"/>
      <c r="E11" s="83"/>
      <c r="F11" s="62"/>
      <c r="G11" s="62"/>
      <c r="H11" s="62"/>
      <c r="I11" s="139"/>
      <c r="J11" s="62"/>
      <c r="K11" s="62"/>
      <c r="L11" s="62"/>
      <c r="M11" s="62"/>
      <c r="N11" s="62"/>
      <c r="O11" s="62"/>
      <c r="P11" s="62"/>
      <c r="Q11" s="62"/>
      <c r="R11" s="62"/>
    </row>
    <row r="12" spans="1:18" ht="13.8" customHeight="1" x14ac:dyDescent="0.25">
      <c r="A12" s="139"/>
      <c r="B12" s="63"/>
      <c r="C12" s="84" t="str">
        <f>'DMCV HD 111'!C11</f>
        <v xml:space="preserve">Y tế dự phòng; khám bệnh, chữa bệnh, phục hồi chức năng; </v>
      </c>
      <c r="D12" s="84"/>
      <c r="E12" s="84"/>
      <c r="F12" s="62">
        <f>'DMCV HD 111'!H11</f>
        <v>0</v>
      </c>
      <c r="G12" s="62">
        <f>'DMCV HD 111'!I11</f>
        <v>0</v>
      </c>
      <c r="H12" s="62">
        <f>'DMCV HD 111'!J11</f>
        <v>0</v>
      </c>
      <c r="I12" s="139">
        <f>'DMCV HD 111'!M11</f>
        <v>0</v>
      </c>
      <c r="J12" s="62">
        <f>I12*G12</f>
        <v>0</v>
      </c>
      <c r="K12" s="62"/>
      <c r="L12" s="141" t="e">
        <f>K12/G12*J12</f>
        <v>#DIV/0!</v>
      </c>
      <c r="M12" s="62"/>
      <c r="N12" s="141" t="e">
        <f>M12/G12*J12</f>
        <v>#DIV/0!</v>
      </c>
      <c r="O12" s="62"/>
      <c r="P12" s="141" t="e">
        <f>O12/G12*J12</f>
        <v>#DIV/0!</v>
      </c>
      <c r="Q12" s="62"/>
      <c r="R12" s="141" t="e">
        <f>Q12/G12*J12</f>
        <v>#DIV/0!</v>
      </c>
    </row>
    <row r="13" spans="1:18" ht="13.8" customHeight="1" x14ac:dyDescent="0.25">
      <c r="A13" s="139"/>
      <c r="B13" s="63"/>
      <c r="C13" s="84" t="str">
        <f>'DMCV HD 111'!C12</f>
        <v xml:space="preserve">Bà mẹ, trẻ em; dân số; </v>
      </c>
      <c r="D13" s="148"/>
      <c r="E13" s="149"/>
      <c r="F13" s="62">
        <f>'DMCV HD 111'!H12</f>
        <v>0</v>
      </c>
      <c r="G13" s="62">
        <f>'DMCV HD 111'!I12</f>
        <v>0</v>
      </c>
      <c r="H13" s="62" t="str">
        <f>'DMCV HD 111'!J12</f>
        <v>Hàng năm</v>
      </c>
      <c r="I13" s="139">
        <f>'DMCV HD 111'!M12</f>
        <v>1</v>
      </c>
      <c r="J13" s="62">
        <f t="shared" ref="J13:J19" si="0">I13*G13</f>
        <v>0</v>
      </c>
      <c r="K13" s="62"/>
      <c r="L13" s="141" t="e">
        <f t="shared" ref="L13:L19" si="1">K13/G13*J13</f>
        <v>#DIV/0!</v>
      </c>
      <c r="M13" s="62"/>
      <c r="N13" s="141" t="e">
        <f t="shared" ref="N13:N19" si="2">M13/G13*J13</f>
        <v>#DIV/0!</v>
      </c>
      <c r="O13" s="62"/>
      <c r="P13" s="141" t="e">
        <f t="shared" ref="P13:P19" si="3">O13/G13*J13</f>
        <v>#DIV/0!</v>
      </c>
      <c r="Q13" s="62"/>
      <c r="R13" s="141" t="e">
        <f t="shared" ref="R13:R19" si="4">Q13/G13*J13</f>
        <v>#DIV/0!</v>
      </c>
    </row>
    <row r="14" spans="1:18" ht="13.8" customHeight="1" x14ac:dyDescent="0.25">
      <c r="A14" s="139"/>
      <c r="B14" s="63"/>
      <c r="C14" s="84" t="str">
        <f>'DMCV HD 111'!C13</f>
        <v>Phòng, chống tệ nạn xã hội (không bao gồm cai nghiện ma túy và quản lý sau cai nghiện ma túy);</v>
      </c>
      <c r="D14" s="148"/>
      <c r="E14" s="149"/>
      <c r="F14" s="62">
        <f>'DMCV HD 111'!H13</f>
        <v>0</v>
      </c>
      <c r="G14" s="62">
        <f>'DMCV HD 111'!I13</f>
        <v>0</v>
      </c>
      <c r="H14" s="62" t="str">
        <f>'DMCV HD 111'!J13</f>
        <v>Háng tháng</v>
      </c>
      <c r="I14" s="139">
        <f>'DMCV HD 111'!M13</f>
        <v>5</v>
      </c>
      <c r="J14" s="62">
        <f t="shared" si="0"/>
        <v>0</v>
      </c>
      <c r="K14" s="62"/>
      <c r="L14" s="141" t="e">
        <f t="shared" si="1"/>
        <v>#DIV/0!</v>
      </c>
      <c r="M14" s="62"/>
      <c r="N14" s="141" t="e">
        <f t="shared" si="2"/>
        <v>#DIV/0!</v>
      </c>
      <c r="O14" s="62"/>
      <c r="P14" s="141" t="e">
        <f t="shared" si="3"/>
        <v>#DIV/0!</v>
      </c>
      <c r="Q14" s="62"/>
      <c r="R14" s="141" t="e">
        <f t="shared" si="4"/>
        <v>#DIV/0!</v>
      </c>
    </row>
    <row r="15" spans="1:18" ht="13.8" customHeight="1" x14ac:dyDescent="0.25">
      <c r="A15" s="139"/>
      <c r="B15" s="63"/>
      <c r="C15" s="84" t="str">
        <f>'DMCV HD 111'!C14</f>
        <v xml:space="preserve">Y dược cổ truyền; dược; mỹ phẩm; </v>
      </c>
      <c r="D15" s="148"/>
      <c r="E15" s="149"/>
      <c r="F15" s="62">
        <f>'DMCV HD 111'!H14</f>
        <v>0</v>
      </c>
      <c r="G15" s="62">
        <f>'DMCV HD 111'!I14</f>
        <v>0</v>
      </c>
      <c r="H15" s="62">
        <f>'DMCV HD 111'!J14</f>
        <v>0</v>
      </c>
      <c r="I15" s="139">
        <f>'DMCV HD 111'!M14</f>
        <v>0</v>
      </c>
      <c r="J15" s="62">
        <f t="shared" si="0"/>
        <v>0</v>
      </c>
      <c r="K15" s="62"/>
      <c r="L15" s="141" t="e">
        <f t="shared" si="1"/>
        <v>#DIV/0!</v>
      </c>
      <c r="M15" s="62"/>
      <c r="N15" s="141" t="e">
        <f t="shared" si="2"/>
        <v>#DIV/0!</v>
      </c>
      <c r="O15" s="62"/>
      <c r="P15" s="141" t="e">
        <f t="shared" si="3"/>
        <v>#DIV/0!</v>
      </c>
      <c r="Q15" s="62"/>
      <c r="R15" s="141" t="e">
        <f t="shared" si="4"/>
        <v>#DIV/0!</v>
      </c>
    </row>
    <row r="16" spans="1:18" ht="13.8" customHeight="1" x14ac:dyDescent="0.25">
      <c r="A16" s="139"/>
      <c r="B16" s="63"/>
      <c r="C16" s="84" t="str">
        <f>'DMCV HD 111'!C15</f>
        <v>An toàn thực phẩm; thiết bị y tế.</v>
      </c>
      <c r="D16" s="148"/>
      <c r="E16" s="149"/>
      <c r="F16" s="62">
        <f>'DMCV HD 111'!H15</f>
        <v>0</v>
      </c>
      <c r="G16" s="62">
        <f>'DMCV HD 111'!I15</f>
        <v>0</v>
      </c>
      <c r="H16" s="62">
        <f>'DMCV HD 111'!J15</f>
        <v>0</v>
      </c>
      <c r="I16" s="139">
        <f>'DMCV HD 111'!M15</f>
        <v>0</v>
      </c>
      <c r="J16" s="62">
        <f t="shared" si="0"/>
        <v>0</v>
      </c>
      <c r="K16" s="62"/>
      <c r="L16" s="141" t="e">
        <f t="shared" si="1"/>
        <v>#DIV/0!</v>
      </c>
      <c r="M16" s="62"/>
      <c r="N16" s="141" t="e">
        <f t="shared" si="2"/>
        <v>#DIV/0!</v>
      </c>
      <c r="O16" s="62"/>
      <c r="P16" s="141" t="e">
        <f t="shared" si="3"/>
        <v>#DIV/0!</v>
      </c>
      <c r="Q16" s="62"/>
      <c r="R16" s="141" t="e">
        <f t="shared" si="4"/>
        <v>#DIV/0!</v>
      </c>
    </row>
    <row r="17" spans="1:18" ht="13.8" customHeight="1" x14ac:dyDescent="0.25">
      <c r="A17" s="139"/>
      <c r="B17" s="63"/>
      <c r="C17" s="84" t="str">
        <f>'DMCV HD 111'!C16</f>
        <v>Thiết bị y tế.</v>
      </c>
      <c r="D17" s="148"/>
      <c r="E17" s="149"/>
      <c r="F17" s="62">
        <f>'DMCV HD 111'!H16</f>
        <v>0</v>
      </c>
      <c r="G17" s="62">
        <f>'DMCV HD 111'!I16</f>
        <v>0</v>
      </c>
      <c r="H17" s="62">
        <f>'DMCV HD 111'!J16</f>
        <v>0</v>
      </c>
      <c r="I17" s="139">
        <f>'DMCV HD 111'!M16</f>
        <v>0</v>
      </c>
      <c r="J17" s="62">
        <f t="shared" si="0"/>
        <v>0</v>
      </c>
      <c r="K17" s="62"/>
      <c r="L17" s="141" t="e">
        <f t="shared" si="1"/>
        <v>#DIV/0!</v>
      </c>
      <c r="M17" s="62"/>
      <c r="N17" s="141" t="e">
        <f t="shared" si="2"/>
        <v>#DIV/0!</v>
      </c>
      <c r="O17" s="62"/>
      <c r="P17" s="141" t="e">
        <f t="shared" si="3"/>
        <v>#DIV/0!</v>
      </c>
      <c r="Q17" s="62"/>
      <c r="R17" s="141" t="e">
        <f t="shared" si="4"/>
        <v>#DIV/0!</v>
      </c>
    </row>
    <row r="18" spans="1:18" x14ac:dyDescent="0.25">
      <c r="A18" s="139"/>
      <c r="B18" s="83" t="str">
        <f>'DMCV HD 111'!B17</f>
        <v>Thực hiện các nhiệm vụ khác do cấp trên phân công</v>
      </c>
      <c r="C18" s="83"/>
      <c r="D18" s="83"/>
      <c r="E18" s="83"/>
      <c r="F18" s="62">
        <f>'DMCV HD 111'!H17</f>
        <v>0</v>
      </c>
      <c r="G18" s="62">
        <f>'DMCV HD 111'!I17</f>
        <v>0</v>
      </c>
      <c r="H18" s="62">
        <f>'DMCV HD 111'!J17</f>
        <v>0</v>
      </c>
      <c r="I18" s="139">
        <f>'DMCV HD 111'!M17</f>
        <v>0</v>
      </c>
      <c r="J18" s="62">
        <f t="shared" si="0"/>
        <v>0</v>
      </c>
      <c r="K18" s="62"/>
      <c r="L18" s="141" t="e">
        <f t="shared" si="1"/>
        <v>#DIV/0!</v>
      </c>
      <c r="M18" s="62"/>
      <c r="N18" s="141" t="e">
        <f t="shared" si="2"/>
        <v>#DIV/0!</v>
      </c>
      <c r="O18" s="62"/>
      <c r="P18" s="141" t="e">
        <f t="shared" si="3"/>
        <v>#DIV/0!</v>
      </c>
      <c r="Q18" s="62"/>
      <c r="R18" s="141" t="e">
        <f t="shared" si="4"/>
        <v>#DIV/0!</v>
      </c>
    </row>
    <row r="19" spans="1:18" x14ac:dyDescent="0.25">
      <c r="A19" s="139"/>
      <c r="B19" s="63"/>
      <c r="C19" s="84" t="str">
        <f>'DMCV HD 111'!C18</f>
        <v>Lãnh đạo cơ quan phân công</v>
      </c>
      <c r="D19" s="84"/>
      <c r="E19" s="84"/>
      <c r="F19" s="62">
        <f>'DMCV HD 111'!H18</f>
        <v>0</v>
      </c>
      <c r="G19" s="62">
        <f>'DMCV HD 111'!I18</f>
        <v>0</v>
      </c>
      <c r="H19" s="62">
        <f>'DMCV HD 111'!J18</f>
        <v>0</v>
      </c>
      <c r="I19" s="139">
        <f>'DMCV HD 111'!M18</f>
        <v>0</v>
      </c>
      <c r="J19" s="62">
        <f t="shared" si="0"/>
        <v>0</v>
      </c>
      <c r="K19" s="62"/>
      <c r="L19" s="141" t="e">
        <f t="shared" si="1"/>
        <v>#DIV/0!</v>
      </c>
      <c r="M19" s="62"/>
      <c r="N19" s="141" t="e">
        <f t="shared" si="2"/>
        <v>#DIV/0!</v>
      </c>
      <c r="O19" s="62"/>
      <c r="P19" s="141" t="e">
        <f t="shared" si="3"/>
        <v>#DIV/0!</v>
      </c>
      <c r="Q19" s="62"/>
      <c r="R19" s="141" t="e">
        <f t="shared" si="4"/>
        <v>#DIV/0!</v>
      </c>
    </row>
    <row r="20" spans="1:18" x14ac:dyDescent="0.25">
      <c r="A20" s="62"/>
      <c r="B20" s="142" t="s">
        <v>325</v>
      </c>
      <c r="C20" s="142"/>
      <c r="D20" s="142"/>
      <c r="E20" s="142"/>
      <c r="F20" s="142"/>
      <c r="G20" s="142"/>
      <c r="H20" s="142"/>
      <c r="I20" s="142"/>
      <c r="J20" s="139">
        <f>SUM(J11:J19)</f>
        <v>0</v>
      </c>
      <c r="K20" s="62"/>
      <c r="L20" s="139" t="e">
        <f>SUM(L11:L19)</f>
        <v>#DIV/0!</v>
      </c>
      <c r="M20" s="62"/>
      <c r="N20" s="139" t="e">
        <f>SUM(N11:N19)</f>
        <v>#DIV/0!</v>
      </c>
      <c r="O20" s="62"/>
      <c r="P20" s="139" t="e">
        <f>SUM(P11:P19)</f>
        <v>#DIV/0!</v>
      </c>
      <c r="Q20" s="62"/>
      <c r="R20" s="139" t="e">
        <f>SUM(R11:R19)</f>
        <v>#DIV/0!</v>
      </c>
    </row>
    <row r="21" spans="1:18" x14ac:dyDescent="0.25">
      <c r="B21" s="30" t="s">
        <v>326</v>
      </c>
    </row>
    <row r="22" spans="1:18" x14ac:dyDescent="0.25">
      <c r="B22" s="38" t="s">
        <v>332</v>
      </c>
      <c r="C22" s="38"/>
      <c r="D22" s="40" t="e">
        <f>L20/J20</f>
        <v>#DIV/0!</v>
      </c>
      <c r="E22" s="38"/>
      <c r="F22" s="38" t="s">
        <v>333</v>
      </c>
      <c r="G22" s="42" t="e">
        <f>N20/J20</f>
        <v>#DIV/0!</v>
      </c>
      <c r="I22" s="38" t="s">
        <v>334</v>
      </c>
      <c r="J22" s="42" t="e">
        <f>P20/J20</f>
        <v>#DIV/0!</v>
      </c>
      <c r="L22" s="38" t="s">
        <v>335</v>
      </c>
      <c r="M22" s="41" t="e">
        <f>R20/J20</f>
        <v>#DIV/0!</v>
      </c>
    </row>
    <row r="23" spans="1:18" x14ac:dyDescent="0.25">
      <c r="B23" s="43" t="s">
        <v>336</v>
      </c>
      <c r="C23" s="43"/>
      <c r="E23" s="41" t="e">
        <f>(D22+G22+J22+M22)/4</f>
        <v>#DIV/0!</v>
      </c>
    </row>
    <row r="25" spans="1:18" ht="14.4" x14ac:dyDescent="0.3">
      <c r="B25" s="39" t="s">
        <v>337</v>
      </c>
      <c r="C25" s="39"/>
      <c r="D25" s="39"/>
      <c r="E25" s="39"/>
      <c r="F25" s="44" t="e">
        <f>30+E23*70</f>
        <v>#DIV/0!</v>
      </c>
      <c r="G25" s="30" t="s">
        <v>338</v>
      </c>
    </row>
  </sheetData>
  <mergeCells count="18">
    <mergeCell ref="B20:I20"/>
    <mergeCell ref="K8:L8"/>
    <mergeCell ref="M8:N8"/>
    <mergeCell ref="O8:P8"/>
    <mergeCell ref="Q8:R9"/>
    <mergeCell ref="K9:L9"/>
    <mergeCell ref="M9:N9"/>
    <mergeCell ref="O9:P9"/>
    <mergeCell ref="A1:R1"/>
    <mergeCell ref="A7:A10"/>
    <mergeCell ref="B7:J7"/>
    <mergeCell ref="K7:R7"/>
    <mergeCell ref="B8:E10"/>
    <mergeCell ref="F8:F10"/>
    <mergeCell ref="G8:G10"/>
    <mergeCell ref="H8:H10"/>
    <mergeCell ref="I8:I10"/>
    <mergeCell ref="J8:J10"/>
  </mergeCells>
  <pageMargins left="0.7" right="0.7" top="0.75" bottom="0.75" header="0.3" footer="0.3"/>
  <pageSetup orientation="portrait"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O28"/>
  <sheetViews>
    <sheetView zoomScale="110" zoomScaleNormal="110" workbookViewId="0">
      <pane ySplit="9" topLeftCell="A10" activePane="bottomLeft" state="frozen"/>
      <selection activeCell="E14" sqref="E14"/>
      <selection pane="bottomLeft" activeCell="E15" sqref="E15"/>
    </sheetView>
  </sheetViews>
  <sheetFormatPr defaultRowHeight="14.4" x14ac:dyDescent="0.3"/>
  <cols>
    <col min="1" max="1" width="3.109375" customWidth="1"/>
    <col min="2" max="2" width="4.21875" customWidth="1"/>
    <col min="3" max="3" width="5.33203125" customWidth="1"/>
    <col min="4" max="4" width="5" customWidth="1"/>
    <col min="5" max="5" width="43.88671875" customWidth="1"/>
    <col min="6" max="6" width="11" customWidth="1"/>
    <col min="7" max="7" width="20.21875" customWidth="1"/>
    <col min="8" max="8" width="12.77734375" customWidth="1"/>
    <col min="9" max="10" width="11" customWidth="1"/>
    <col min="11" max="11" width="12.6640625" customWidth="1"/>
    <col min="12" max="13" width="11" customWidth="1"/>
  </cols>
  <sheetData>
    <row r="1" spans="1:15" x14ac:dyDescent="0.3">
      <c r="A1" s="85" t="s">
        <v>0</v>
      </c>
      <c r="B1" s="85"/>
      <c r="C1" s="85"/>
      <c r="D1" s="85"/>
      <c r="E1" s="85"/>
      <c r="F1" s="85"/>
      <c r="G1" s="85"/>
      <c r="H1" s="85"/>
      <c r="I1" s="85"/>
      <c r="J1" s="85"/>
      <c r="K1" s="85"/>
      <c r="L1" s="85"/>
      <c r="M1" s="85"/>
    </row>
    <row r="2" spans="1:15" x14ac:dyDescent="0.3">
      <c r="M2" s="3" t="s">
        <v>20</v>
      </c>
    </row>
    <row r="3" spans="1:15" s="30" customFormat="1" ht="13.8" x14ac:dyDescent="0.25">
      <c r="A3" s="31" t="s">
        <v>197</v>
      </c>
      <c r="B3" s="32"/>
      <c r="C3" s="32"/>
      <c r="D3" s="32"/>
      <c r="E3" s="32"/>
      <c r="F3" s="32"/>
      <c r="G3" s="32"/>
      <c r="H3" s="32"/>
      <c r="I3" s="32"/>
      <c r="J3" s="32"/>
      <c r="K3" s="32"/>
      <c r="L3" s="32"/>
      <c r="M3" s="32"/>
      <c r="N3" s="32"/>
      <c r="O3" s="32"/>
    </row>
    <row r="4" spans="1:15" s="35" customFormat="1" ht="13.8" x14ac:dyDescent="0.25">
      <c r="A4" s="33" t="s">
        <v>198</v>
      </c>
      <c r="B4" s="34"/>
      <c r="C4" s="34"/>
      <c r="D4" s="34"/>
      <c r="E4" s="34"/>
      <c r="F4" s="34"/>
      <c r="G4" s="34"/>
      <c r="H4" s="34"/>
      <c r="I4" s="34"/>
      <c r="J4" s="34"/>
      <c r="K4" s="34"/>
      <c r="L4" s="34"/>
      <c r="M4" s="34"/>
      <c r="N4" s="34"/>
      <c r="O4" s="34"/>
    </row>
    <row r="5" spans="1:15" s="35" customFormat="1" ht="13.8" x14ac:dyDescent="0.25">
      <c r="A5" s="33" t="s">
        <v>328</v>
      </c>
      <c r="B5" s="34"/>
      <c r="C5" s="34"/>
      <c r="E5" s="34" t="str">
        <f>'Co cau P VHXH'!Q4</f>
        <v>Cán bộ HD 1 - TC giáo dục</v>
      </c>
      <c r="F5" s="34"/>
      <c r="G5" s="34"/>
      <c r="H5" s="34"/>
      <c r="I5" s="34"/>
      <c r="J5" s="34"/>
      <c r="K5" s="34"/>
      <c r="L5" s="34"/>
      <c r="M5" s="34"/>
      <c r="N5" s="34"/>
      <c r="O5" s="34"/>
    </row>
    <row r="6" spans="1:15" s="35" customFormat="1" ht="13.8" x14ac:dyDescent="0.25">
      <c r="A6" s="33" t="s">
        <v>329</v>
      </c>
      <c r="B6" s="34"/>
      <c r="C6" s="34"/>
      <c r="E6" s="34" t="s">
        <v>330</v>
      </c>
      <c r="F6" s="34"/>
      <c r="G6" s="34"/>
      <c r="H6" s="34"/>
      <c r="I6" s="34"/>
      <c r="J6" s="34"/>
      <c r="K6" s="34"/>
      <c r="L6" s="34"/>
      <c r="M6" s="34"/>
      <c r="N6" s="34"/>
      <c r="O6" s="34"/>
    </row>
    <row r="7" spans="1:15" x14ac:dyDescent="0.3">
      <c r="M7" s="3"/>
    </row>
    <row r="8" spans="1:15" ht="14.4" customHeight="1" x14ac:dyDescent="0.3">
      <c r="A8" s="86" t="s">
        <v>1</v>
      </c>
      <c r="B8" s="87" t="s">
        <v>2</v>
      </c>
      <c r="C8" s="88"/>
      <c r="D8" s="88"/>
      <c r="E8" s="89"/>
      <c r="F8" s="86" t="s">
        <v>40</v>
      </c>
      <c r="G8" s="86"/>
      <c r="H8" s="86"/>
      <c r="I8" s="86"/>
      <c r="J8" s="86"/>
      <c r="K8" s="86"/>
      <c r="L8" s="86"/>
      <c r="M8" s="86"/>
    </row>
    <row r="9" spans="1:15" ht="28.8" x14ac:dyDescent="0.3">
      <c r="A9" s="86"/>
      <c r="B9" s="90"/>
      <c r="C9" s="91"/>
      <c r="D9" s="91"/>
      <c r="E9" s="92"/>
      <c r="F9" s="47" t="s">
        <v>3</v>
      </c>
      <c r="G9" s="47" t="s">
        <v>4</v>
      </c>
      <c r="H9" s="47" t="s">
        <v>5</v>
      </c>
      <c r="I9" s="47" t="s">
        <v>6</v>
      </c>
      <c r="J9" s="47" t="s">
        <v>7</v>
      </c>
      <c r="K9" s="47" t="s">
        <v>8</v>
      </c>
      <c r="L9" s="47" t="s">
        <v>9</v>
      </c>
      <c r="M9" s="47" t="s">
        <v>10</v>
      </c>
    </row>
    <row r="10" spans="1:15" ht="14.4" customHeight="1" x14ac:dyDescent="0.3">
      <c r="A10" s="1"/>
      <c r="B10" s="143" t="s">
        <v>374</v>
      </c>
      <c r="C10" s="144"/>
      <c r="D10" s="144"/>
      <c r="E10" s="144"/>
      <c r="F10" s="83"/>
      <c r="G10" s="83"/>
      <c r="H10" s="83"/>
      <c r="I10" s="83"/>
      <c r="J10" s="83"/>
      <c r="K10" s="83"/>
      <c r="L10" s="83"/>
      <c r="M10" s="83"/>
    </row>
    <row r="11" spans="1:15" x14ac:dyDescent="0.3">
      <c r="A11" s="1"/>
      <c r="B11" s="63"/>
      <c r="C11" s="140" t="s">
        <v>362</v>
      </c>
      <c r="D11" s="146"/>
      <c r="E11" s="146"/>
      <c r="F11" s="84"/>
      <c r="G11" s="84"/>
      <c r="H11" s="84"/>
      <c r="I11" s="84"/>
      <c r="J11" s="5"/>
      <c r="K11" s="5"/>
      <c r="L11" s="5"/>
      <c r="M11" s="6">
        <f>L11/MIN($L:$L)</f>
        <v>0</v>
      </c>
    </row>
    <row r="12" spans="1:15" x14ac:dyDescent="0.3">
      <c r="A12" s="1"/>
      <c r="B12" s="63"/>
      <c r="C12" s="140" t="s">
        <v>363</v>
      </c>
      <c r="D12" s="146"/>
      <c r="E12" s="146"/>
      <c r="F12" s="84"/>
      <c r="G12" s="84"/>
      <c r="H12" s="84"/>
      <c r="I12" s="84"/>
      <c r="J12" s="5" t="s">
        <v>481</v>
      </c>
      <c r="K12" s="5"/>
      <c r="L12" s="5">
        <v>100</v>
      </c>
      <c r="M12" s="6">
        <f>L12/MIN($L:$L)</f>
        <v>1</v>
      </c>
    </row>
    <row r="13" spans="1:15" x14ac:dyDescent="0.3">
      <c r="A13" s="1"/>
      <c r="B13" s="63"/>
      <c r="C13" s="140" t="s">
        <v>364</v>
      </c>
      <c r="D13" s="146"/>
      <c r="E13" s="146"/>
      <c r="F13" s="84"/>
      <c r="G13" s="84"/>
      <c r="H13" s="84"/>
      <c r="I13" s="84"/>
      <c r="J13" s="5" t="s">
        <v>482</v>
      </c>
      <c r="K13" s="5"/>
      <c r="L13" s="5">
        <v>500</v>
      </c>
      <c r="M13" s="6">
        <f>L13/MIN($L:$L)</f>
        <v>5</v>
      </c>
    </row>
    <row r="14" spans="1:15" x14ac:dyDescent="0.3">
      <c r="A14" s="1"/>
      <c r="B14" s="63"/>
      <c r="C14" s="140" t="s">
        <v>365</v>
      </c>
      <c r="D14" s="146"/>
      <c r="E14" s="146"/>
      <c r="F14" s="84"/>
      <c r="G14" s="84"/>
      <c r="H14" s="84"/>
      <c r="I14" s="84"/>
      <c r="J14" s="5"/>
      <c r="K14" s="5"/>
      <c r="L14" s="5"/>
      <c r="M14" s="6">
        <f>L14/MIN($L:$L)</f>
        <v>0</v>
      </c>
    </row>
    <row r="15" spans="1:15" x14ac:dyDescent="0.3">
      <c r="A15" s="1"/>
      <c r="B15" s="63"/>
      <c r="C15" s="140" t="s">
        <v>366</v>
      </c>
      <c r="D15" s="146"/>
      <c r="E15" s="146"/>
      <c r="F15" s="84"/>
      <c r="G15" s="84"/>
      <c r="H15" s="84"/>
      <c r="I15" s="84"/>
      <c r="J15" s="5"/>
      <c r="K15" s="5"/>
      <c r="L15" s="5"/>
      <c r="M15" s="6">
        <f>L15/MIN($L:$L)</f>
        <v>0</v>
      </c>
    </row>
    <row r="16" spans="1:15" x14ac:dyDescent="0.3">
      <c r="A16" s="1"/>
      <c r="B16" s="63"/>
      <c r="C16" s="140" t="s">
        <v>367</v>
      </c>
      <c r="D16" s="146"/>
      <c r="E16" s="146"/>
      <c r="F16" s="84"/>
      <c r="G16" s="84"/>
      <c r="H16" s="84"/>
      <c r="I16" s="84"/>
      <c r="J16" s="5"/>
      <c r="K16" s="5"/>
      <c r="L16" s="5"/>
      <c r="M16" s="6">
        <f>L16/MIN($L:$L)</f>
        <v>0</v>
      </c>
    </row>
    <row r="17" spans="1:13" x14ac:dyDescent="0.3">
      <c r="A17" s="1"/>
      <c r="B17" s="63"/>
      <c r="C17" s="140" t="s">
        <v>368</v>
      </c>
      <c r="D17" s="146"/>
      <c r="E17" s="146"/>
      <c r="F17" s="84"/>
      <c r="G17" s="84"/>
      <c r="H17" s="84"/>
      <c r="I17" s="84"/>
      <c r="J17" s="5"/>
      <c r="K17" s="2"/>
      <c r="L17" s="6"/>
      <c r="M17" s="6">
        <f>L17/MIN($L:$L)</f>
        <v>0</v>
      </c>
    </row>
    <row r="18" spans="1:13" x14ac:dyDescent="0.3">
      <c r="A18" s="1"/>
      <c r="B18" s="63"/>
      <c r="C18" s="140" t="s">
        <v>369</v>
      </c>
      <c r="D18" s="146"/>
      <c r="E18" s="146"/>
      <c r="F18" s="84"/>
      <c r="G18" s="84"/>
      <c r="H18" s="84"/>
      <c r="I18" s="84"/>
      <c r="J18" s="5"/>
      <c r="K18" s="2"/>
      <c r="L18" s="6"/>
      <c r="M18" s="6">
        <f>L18/MIN($L:$L)</f>
        <v>0</v>
      </c>
    </row>
    <row r="19" spans="1:13" x14ac:dyDescent="0.3">
      <c r="A19" s="1"/>
      <c r="B19" s="63"/>
      <c r="C19" s="140" t="s">
        <v>370</v>
      </c>
      <c r="D19" s="146"/>
      <c r="E19" s="146"/>
      <c r="F19" s="84"/>
      <c r="G19" s="84"/>
      <c r="H19" s="84"/>
      <c r="I19" s="84"/>
      <c r="J19" s="5"/>
      <c r="K19" s="2"/>
      <c r="L19" s="6"/>
      <c r="M19" s="6">
        <f>L19/MIN($L:$L)</f>
        <v>0</v>
      </c>
    </row>
    <row r="20" spans="1:13" x14ac:dyDescent="0.3">
      <c r="A20" s="1"/>
      <c r="B20" s="63"/>
      <c r="C20" s="140" t="s">
        <v>372</v>
      </c>
      <c r="D20" s="146"/>
      <c r="E20" s="146"/>
      <c r="F20" s="84"/>
      <c r="G20" s="84"/>
      <c r="H20" s="84"/>
      <c r="I20" s="84"/>
      <c r="J20" s="5"/>
      <c r="K20" s="2"/>
      <c r="L20" s="6"/>
      <c r="M20" s="6">
        <f>L20/MIN($L:$L)</f>
        <v>0</v>
      </c>
    </row>
    <row r="21" spans="1:13" x14ac:dyDescent="0.3">
      <c r="A21" s="1"/>
      <c r="B21" s="63"/>
      <c r="C21" s="140" t="s">
        <v>371</v>
      </c>
      <c r="D21" s="146"/>
      <c r="E21" s="146"/>
      <c r="F21" s="84"/>
      <c r="G21" s="84"/>
      <c r="H21" s="84"/>
      <c r="I21" s="84"/>
      <c r="J21" s="5"/>
      <c r="K21" s="2"/>
      <c r="L21" s="6"/>
      <c r="M21" s="6">
        <f>L21/MIN($L:$L)</f>
        <v>0</v>
      </c>
    </row>
    <row r="22" spans="1:13" x14ac:dyDescent="0.3">
      <c r="A22" s="1"/>
      <c r="B22" s="63"/>
      <c r="C22" s="140" t="s">
        <v>373</v>
      </c>
      <c r="D22" s="146"/>
      <c r="E22" s="146"/>
      <c r="F22" s="84"/>
      <c r="G22" s="84"/>
      <c r="H22" s="84"/>
      <c r="I22" s="84"/>
      <c r="J22" s="5"/>
      <c r="K22" s="2"/>
      <c r="L22" s="6"/>
      <c r="M22" s="6">
        <f>L22/MIN($L:$L)</f>
        <v>0</v>
      </c>
    </row>
    <row r="23" spans="1:13" x14ac:dyDescent="0.3">
      <c r="A23" s="1"/>
      <c r="B23" s="143" t="s">
        <v>404</v>
      </c>
      <c r="C23" s="144"/>
      <c r="D23" s="144"/>
      <c r="E23" s="144"/>
      <c r="F23" s="83"/>
      <c r="G23" s="83"/>
      <c r="H23" s="83"/>
      <c r="I23" s="83"/>
      <c r="J23" s="5"/>
      <c r="K23" s="2"/>
      <c r="L23" s="6"/>
      <c r="M23" s="6">
        <f>L23/MIN($L:$L)</f>
        <v>0</v>
      </c>
    </row>
    <row r="24" spans="1:13" x14ac:dyDescent="0.3">
      <c r="A24" s="1"/>
      <c r="B24" s="63"/>
      <c r="C24" s="140" t="s">
        <v>393</v>
      </c>
      <c r="D24" s="146"/>
      <c r="E24" s="146"/>
      <c r="F24" s="84"/>
      <c r="G24" s="84"/>
      <c r="H24" s="84"/>
      <c r="I24" s="84"/>
      <c r="J24" s="5"/>
      <c r="K24" s="2"/>
      <c r="L24" s="6"/>
      <c r="M24" s="6">
        <f>L24/MIN($L:$L)</f>
        <v>0</v>
      </c>
    </row>
    <row r="25" spans="1:13" x14ac:dyDescent="0.3">
      <c r="A25" s="1"/>
      <c r="B25" s="63"/>
      <c r="C25" s="140" t="s">
        <v>394</v>
      </c>
      <c r="D25" s="146"/>
      <c r="E25" s="146"/>
      <c r="F25" s="84"/>
      <c r="G25" s="84"/>
      <c r="H25" s="84"/>
      <c r="I25" s="84"/>
      <c r="J25" s="5"/>
      <c r="K25" s="2"/>
      <c r="L25" s="6"/>
      <c r="M25" s="6">
        <f>L25/MIN($L:$L)</f>
        <v>0</v>
      </c>
    </row>
    <row r="26" spans="1:13" x14ac:dyDescent="0.3">
      <c r="A26" s="1"/>
      <c r="B26" s="63"/>
      <c r="C26" s="140" t="s">
        <v>395</v>
      </c>
      <c r="D26" s="146"/>
      <c r="E26" s="146"/>
      <c r="F26" s="84"/>
      <c r="G26" s="84"/>
      <c r="H26" s="84"/>
      <c r="I26" s="84"/>
      <c r="J26" s="5"/>
      <c r="K26" s="2"/>
      <c r="L26" s="6"/>
      <c r="M26" s="6">
        <f>L26/MIN($L:$L)</f>
        <v>0</v>
      </c>
    </row>
    <row r="27" spans="1:13" ht="14.4" customHeight="1" x14ac:dyDescent="0.3">
      <c r="A27" s="1"/>
      <c r="B27" s="83" t="s">
        <v>344</v>
      </c>
      <c r="C27" s="83"/>
      <c r="D27" s="83"/>
      <c r="E27" s="83"/>
      <c r="F27" s="83"/>
      <c r="G27" s="83"/>
      <c r="H27" s="83"/>
      <c r="I27" s="83"/>
      <c r="J27" s="83"/>
      <c r="K27" s="83"/>
      <c r="L27" s="83"/>
      <c r="M27" s="6">
        <f>L27/MIN($L:$L)</f>
        <v>0</v>
      </c>
    </row>
    <row r="28" spans="1:13" ht="14.4" customHeight="1" x14ac:dyDescent="0.3">
      <c r="A28" s="1"/>
      <c r="B28" s="63"/>
      <c r="C28" s="84" t="s">
        <v>347</v>
      </c>
      <c r="D28" s="84"/>
      <c r="E28" s="84"/>
      <c r="F28" s="84"/>
      <c r="G28" s="84"/>
      <c r="H28" s="84"/>
      <c r="I28" s="84"/>
      <c r="J28" s="84"/>
      <c r="K28" s="5"/>
      <c r="L28" s="5"/>
      <c r="M28" s="6">
        <f>L28/MIN($L:$L)</f>
        <v>0</v>
      </c>
    </row>
  </sheetData>
  <mergeCells count="4">
    <mergeCell ref="A1:M1"/>
    <mergeCell ref="A8:A9"/>
    <mergeCell ref="B8:E9"/>
    <mergeCell ref="F8:M8"/>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tabColor rgb="FFFFFF00"/>
  </sheetPr>
  <dimension ref="A1:R35"/>
  <sheetViews>
    <sheetView workbookViewId="0">
      <pane ySplit="10" topLeftCell="A11" activePane="bottomLeft" state="frozen"/>
      <selection activeCell="E14" sqref="E14"/>
      <selection pane="bottomLeft" activeCell="E5" sqref="E5"/>
    </sheetView>
  </sheetViews>
  <sheetFormatPr defaultRowHeight="13.8" x14ac:dyDescent="0.25"/>
  <cols>
    <col min="1" max="1" width="4.77734375" style="30" customWidth="1"/>
    <col min="2" max="3" width="4.21875" style="30" customWidth="1"/>
    <col min="4" max="4" width="4.77734375" style="30" customWidth="1"/>
    <col min="5" max="5" width="44.88671875" style="30" customWidth="1"/>
    <col min="6" max="6" width="15" style="30" customWidth="1"/>
    <col min="7" max="7" width="5.88671875" style="30" customWidth="1"/>
    <col min="8" max="8" width="7.5546875" style="30" customWidth="1"/>
    <col min="9" max="9" width="7" style="30" customWidth="1"/>
    <col min="10" max="10" width="7.33203125" style="30" customWidth="1"/>
    <col min="11" max="18" width="7.21875" style="30" customWidth="1"/>
    <col min="19" max="16384" width="8.88671875" style="30"/>
  </cols>
  <sheetData>
    <row r="1" spans="1:18" x14ac:dyDescent="0.25">
      <c r="A1" s="105" t="s">
        <v>327</v>
      </c>
      <c r="B1" s="105"/>
      <c r="C1" s="105"/>
      <c r="D1" s="105"/>
      <c r="E1" s="105"/>
      <c r="F1" s="105"/>
      <c r="G1" s="105"/>
      <c r="H1" s="105"/>
      <c r="I1" s="105"/>
      <c r="J1" s="105"/>
      <c r="K1" s="105"/>
      <c r="L1" s="105"/>
      <c r="M1" s="105"/>
      <c r="N1" s="105"/>
      <c r="O1" s="105"/>
      <c r="P1" s="105"/>
      <c r="Q1" s="105"/>
      <c r="R1" s="105"/>
    </row>
    <row r="2" spans="1:18" x14ac:dyDescent="0.25">
      <c r="A2" s="31" t="s">
        <v>197</v>
      </c>
      <c r="B2" s="32"/>
      <c r="C2" s="32"/>
      <c r="D2" s="32"/>
      <c r="E2" s="32"/>
      <c r="F2" s="32"/>
      <c r="G2" s="32"/>
      <c r="H2" s="32"/>
      <c r="I2" s="32"/>
      <c r="J2" s="32"/>
      <c r="K2" s="32"/>
      <c r="L2" s="32"/>
      <c r="M2" s="32"/>
      <c r="N2" s="32"/>
      <c r="O2" s="32"/>
      <c r="R2" s="58" t="s">
        <v>20</v>
      </c>
    </row>
    <row r="3" spans="1:18" s="35" customFormat="1" x14ac:dyDescent="0.25">
      <c r="A3" s="33" t="s">
        <v>198</v>
      </c>
      <c r="B3" s="34"/>
      <c r="C3" s="34"/>
      <c r="D3" s="34"/>
      <c r="E3" s="34"/>
      <c r="F3" s="34"/>
      <c r="G3" s="34"/>
      <c r="H3" s="34"/>
      <c r="I3" s="34"/>
      <c r="J3" s="34"/>
      <c r="K3" s="34"/>
      <c r="L3" s="34"/>
      <c r="M3" s="34"/>
      <c r="N3" s="34"/>
      <c r="O3" s="34"/>
    </row>
    <row r="4" spans="1:18" s="35" customFormat="1" x14ac:dyDescent="0.25">
      <c r="A4" s="33" t="s">
        <v>328</v>
      </c>
      <c r="B4" s="34"/>
      <c r="C4" s="34"/>
      <c r="D4" s="34"/>
      <c r="E4" s="34" t="str">
        <f>'Co cau P VHXH'!Q4</f>
        <v>Cán bộ HD 1 - TC giáo dục</v>
      </c>
      <c r="F4" s="34"/>
      <c r="G4" s="34"/>
      <c r="H4" s="34"/>
      <c r="I4" s="34"/>
      <c r="J4" s="34"/>
      <c r="K4" s="34"/>
      <c r="L4" s="34"/>
      <c r="M4" s="34"/>
      <c r="N4" s="34"/>
      <c r="O4" s="34"/>
    </row>
    <row r="5" spans="1:18" s="35" customFormat="1" x14ac:dyDescent="0.25">
      <c r="A5" s="33" t="s">
        <v>329</v>
      </c>
      <c r="B5" s="34"/>
      <c r="C5" s="34"/>
      <c r="D5" s="34"/>
      <c r="E5" s="34" t="s">
        <v>330</v>
      </c>
      <c r="F5" s="34"/>
      <c r="G5" s="34"/>
      <c r="H5" s="34"/>
      <c r="I5" s="34"/>
      <c r="J5" s="34"/>
      <c r="K5" s="34"/>
      <c r="L5" s="34"/>
      <c r="M5" s="34"/>
      <c r="N5" s="34"/>
      <c r="O5" s="34"/>
    </row>
    <row r="6" spans="1:18" s="35" customFormat="1" x14ac:dyDescent="0.25">
      <c r="A6" s="33"/>
      <c r="B6" s="34"/>
      <c r="C6" s="34"/>
      <c r="D6" s="34"/>
      <c r="E6" s="34"/>
      <c r="F6" s="34"/>
      <c r="G6" s="34"/>
      <c r="H6" s="34"/>
      <c r="I6" s="34"/>
      <c r="J6" s="34"/>
      <c r="K6" s="34"/>
      <c r="L6" s="34"/>
      <c r="M6" s="34"/>
      <c r="N6" s="34"/>
      <c r="O6" s="34"/>
    </row>
    <row r="7" spans="1:18" x14ac:dyDescent="0.25">
      <c r="A7" s="106" t="s">
        <v>1</v>
      </c>
      <c r="B7" s="106" t="s">
        <v>315</v>
      </c>
      <c r="C7" s="106"/>
      <c r="D7" s="106"/>
      <c r="E7" s="106"/>
      <c r="F7" s="106"/>
      <c r="G7" s="106"/>
      <c r="H7" s="106"/>
      <c r="I7" s="106"/>
      <c r="J7" s="106"/>
      <c r="K7" s="106" t="s">
        <v>316</v>
      </c>
      <c r="L7" s="106"/>
      <c r="M7" s="106"/>
      <c r="N7" s="106"/>
      <c r="O7" s="106"/>
      <c r="P7" s="106"/>
      <c r="Q7" s="106"/>
      <c r="R7" s="106"/>
    </row>
    <row r="8" spans="1:18" x14ac:dyDescent="0.25">
      <c r="A8" s="106"/>
      <c r="B8" s="106" t="s">
        <v>2</v>
      </c>
      <c r="C8" s="106"/>
      <c r="D8" s="106"/>
      <c r="E8" s="106"/>
      <c r="F8" s="106" t="s">
        <v>5</v>
      </c>
      <c r="G8" s="106" t="s">
        <v>6</v>
      </c>
      <c r="H8" s="106" t="s">
        <v>331</v>
      </c>
      <c r="I8" s="106" t="s">
        <v>10</v>
      </c>
      <c r="J8" s="106" t="s">
        <v>317</v>
      </c>
      <c r="K8" s="106" t="s">
        <v>318</v>
      </c>
      <c r="L8" s="106"/>
      <c r="M8" s="106" t="s">
        <v>318</v>
      </c>
      <c r="N8" s="106"/>
      <c r="O8" s="106" t="s">
        <v>318</v>
      </c>
      <c r="P8" s="106"/>
      <c r="Q8" s="106" t="s">
        <v>322</v>
      </c>
      <c r="R8" s="106"/>
    </row>
    <row r="9" spans="1:18" x14ac:dyDescent="0.25">
      <c r="A9" s="106"/>
      <c r="B9" s="106"/>
      <c r="C9" s="106"/>
      <c r="D9" s="106"/>
      <c r="E9" s="106"/>
      <c r="F9" s="106"/>
      <c r="G9" s="106"/>
      <c r="H9" s="106"/>
      <c r="I9" s="106"/>
      <c r="J9" s="106"/>
      <c r="K9" s="106" t="s">
        <v>319</v>
      </c>
      <c r="L9" s="106"/>
      <c r="M9" s="106" t="s">
        <v>320</v>
      </c>
      <c r="N9" s="106"/>
      <c r="O9" s="106" t="s">
        <v>321</v>
      </c>
      <c r="P9" s="106"/>
      <c r="Q9" s="106"/>
      <c r="R9" s="106"/>
    </row>
    <row r="10" spans="1:18" ht="55.2" x14ac:dyDescent="0.25">
      <c r="A10" s="106"/>
      <c r="B10" s="106"/>
      <c r="C10" s="106"/>
      <c r="D10" s="106"/>
      <c r="E10" s="106"/>
      <c r="F10" s="106"/>
      <c r="G10" s="106"/>
      <c r="H10" s="106"/>
      <c r="I10" s="106"/>
      <c r="J10" s="106"/>
      <c r="K10" s="48" t="s">
        <v>323</v>
      </c>
      <c r="L10" s="48" t="s">
        <v>324</v>
      </c>
      <c r="M10" s="48" t="s">
        <v>323</v>
      </c>
      <c r="N10" s="48" t="s">
        <v>324</v>
      </c>
      <c r="O10" s="48" t="s">
        <v>323</v>
      </c>
      <c r="P10" s="48" t="s">
        <v>324</v>
      </c>
      <c r="Q10" s="48" t="s">
        <v>323</v>
      </c>
      <c r="R10" s="48" t="s">
        <v>324</v>
      </c>
    </row>
    <row r="11" spans="1:18" x14ac:dyDescent="0.25">
      <c r="A11" s="139"/>
      <c r="B11" s="83" t="str">
        <f>'DMCV CB Hop dong 1'!B10</f>
        <v>Phụ trách Lĩnh vực Giáo dục và Đào tạo, gồm: Giáo dục mầm non; Giáo dục phổ thông (giáo dục tiểu học và giáo dục trung học cơ sở);</v>
      </c>
      <c r="C11" s="83"/>
      <c r="D11" s="83"/>
      <c r="E11" s="83"/>
      <c r="F11" s="62"/>
      <c r="G11" s="62"/>
      <c r="H11" s="62"/>
      <c r="I11" s="139"/>
      <c r="J11" s="62"/>
      <c r="K11" s="62"/>
      <c r="L11" s="62"/>
      <c r="M11" s="62"/>
      <c r="N11" s="62"/>
      <c r="O11" s="62"/>
      <c r="P11" s="62"/>
      <c r="Q11" s="62"/>
      <c r="R11" s="62"/>
    </row>
    <row r="12" spans="1:18" x14ac:dyDescent="0.25">
      <c r="A12" s="139"/>
      <c r="B12" s="63"/>
      <c r="C12" s="84" t="str">
        <f>'DMCV CB Hop dong 1'!C11</f>
        <v>Phụ trách công tác tổ chức, nhân sự, chế độ chính sách và cơ sở vật chất giáo dục.</v>
      </c>
      <c r="D12" s="84"/>
      <c r="E12" s="84"/>
      <c r="F12" s="62">
        <f>'DMCV CB Hop dong 1'!H11</f>
        <v>0</v>
      </c>
      <c r="G12" s="62">
        <f>'DMCV CB Hop dong 1'!I11</f>
        <v>0</v>
      </c>
      <c r="H12" s="62">
        <f>'DMCV CB Hop dong 1'!J11</f>
        <v>0</v>
      </c>
      <c r="I12" s="139">
        <f>'DMCV CB Hop dong 1'!M11</f>
        <v>0</v>
      </c>
      <c r="J12" s="62">
        <f>I12*G12</f>
        <v>0</v>
      </c>
      <c r="K12" s="62"/>
      <c r="L12" s="141" t="e">
        <f>K12/G12*J12</f>
        <v>#DIV/0!</v>
      </c>
      <c r="M12" s="62"/>
      <c r="N12" s="141" t="e">
        <f>M12/G12*J12</f>
        <v>#DIV/0!</v>
      </c>
      <c r="O12" s="62"/>
      <c r="P12" s="141" t="e">
        <f>O12/G12*J12</f>
        <v>#DIV/0!</v>
      </c>
      <c r="Q12" s="62"/>
      <c r="R12" s="141" t="e">
        <f>Q12/G12*J12</f>
        <v>#DIV/0!</v>
      </c>
    </row>
    <row r="13" spans="1:18" ht="27.6" x14ac:dyDescent="0.25">
      <c r="A13" s="139"/>
      <c r="B13" s="63"/>
      <c r="C13" s="84" t="str">
        <f>'DMCV CB Hop dong 1'!C12</f>
        <v>Công tác tổ chức bộ máy trường học.</v>
      </c>
      <c r="D13" s="148"/>
      <c r="E13" s="149"/>
      <c r="F13" s="62">
        <f>'DMCV CB Hop dong 1'!H12</f>
        <v>0</v>
      </c>
      <c r="G13" s="62">
        <f>'DMCV CB Hop dong 1'!I12</f>
        <v>0</v>
      </c>
      <c r="H13" s="62" t="str">
        <f>'DMCV CB Hop dong 1'!J12</f>
        <v>Hàng năm</v>
      </c>
      <c r="I13" s="139">
        <f>'DMCV CB Hop dong 1'!M12</f>
        <v>1</v>
      </c>
      <c r="J13" s="62">
        <f t="shared" ref="J13:J29" si="0">I13*G13</f>
        <v>0</v>
      </c>
      <c r="K13" s="62"/>
      <c r="L13" s="141" t="e">
        <f t="shared" ref="L13:L29" si="1">K13/G13*J13</f>
        <v>#DIV/0!</v>
      </c>
      <c r="M13" s="62"/>
      <c r="N13" s="141" t="e">
        <f t="shared" ref="N13:N29" si="2">M13/G13*J13</f>
        <v>#DIV/0!</v>
      </c>
      <c r="O13" s="62"/>
      <c r="P13" s="141" t="e">
        <f t="shared" ref="P13:P29" si="3">O13/G13*J13</f>
        <v>#DIV/0!</v>
      </c>
      <c r="Q13" s="62"/>
      <c r="R13" s="141" t="e">
        <f t="shared" ref="R13:R29" si="4">Q13/G13*J13</f>
        <v>#DIV/0!</v>
      </c>
    </row>
    <row r="14" spans="1:18" ht="27.6" x14ac:dyDescent="0.25">
      <c r="A14" s="139"/>
      <c r="B14" s="63"/>
      <c r="C14" s="84" t="str">
        <f>'DMCV CB Hop dong 1'!C13</f>
        <v>Biên chế, hợp đồng giáo viên.</v>
      </c>
      <c r="D14" s="148"/>
      <c r="E14" s="149"/>
      <c r="F14" s="62">
        <f>'DMCV CB Hop dong 1'!H13</f>
        <v>0</v>
      </c>
      <c r="G14" s="62">
        <f>'DMCV CB Hop dong 1'!I13</f>
        <v>0</v>
      </c>
      <c r="H14" s="62" t="str">
        <f>'DMCV CB Hop dong 1'!J13</f>
        <v>Háng tháng</v>
      </c>
      <c r="I14" s="139">
        <f>'DMCV CB Hop dong 1'!M13</f>
        <v>5</v>
      </c>
      <c r="J14" s="62">
        <f t="shared" si="0"/>
        <v>0</v>
      </c>
      <c r="K14" s="62"/>
      <c r="L14" s="141" t="e">
        <f t="shared" si="1"/>
        <v>#DIV/0!</v>
      </c>
      <c r="M14" s="62"/>
      <c r="N14" s="141" t="e">
        <f t="shared" si="2"/>
        <v>#DIV/0!</v>
      </c>
      <c r="O14" s="62"/>
      <c r="P14" s="141" t="e">
        <f t="shared" si="3"/>
        <v>#DIV/0!</v>
      </c>
      <c r="Q14" s="62"/>
      <c r="R14" s="141" t="e">
        <f t="shared" si="4"/>
        <v>#DIV/0!</v>
      </c>
    </row>
    <row r="15" spans="1:18" x14ac:dyDescent="0.25">
      <c r="A15" s="139"/>
      <c r="B15" s="63"/>
      <c r="C15" s="84" t="str">
        <f>'DMCV CB Hop dong 1'!C14</f>
        <v xml:space="preserve">Tuyển dụng, tiếp nhận, điều động giáo viên. </v>
      </c>
      <c r="D15" s="148"/>
      <c r="E15" s="149"/>
      <c r="F15" s="62">
        <f>'DMCV CB Hop dong 1'!H14</f>
        <v>0</v>
      </c>
      <c r="G15" s="62">
        <f>'DMCV CB Hop dong 1'!I14</f>
        <v>0</v>
      </c>
      <c r="H15" s="62">
        <f>'DMCV CB Hop dong 1'!J14</f>
        <v>0</v>
      </c>
      <c r="I15" s="139">
        <f>'DMCV CB Hop dong 1'!M14</f>
        <v>0</v>
      </c>
      <c r="J15" s="62">
        <f t="shared" si="0"/>
        <v>0</v>
      </c>
      <c r="K15" s="62"/>
      <c r="L15" s="141" t="e">
        <f t="shared" si="1"/>
        <v>#DIV/0!</v>
      </c>
      <c r="M15" s="62"/>
      <c r="N15" s="141" t="e">
        <f t="shared" si="2"/>
        <v>#DIV/0!</v>
      </c>
      <c r="O15" s="62"/>
      <c r="P15" s="141" t="e">
        <f t="shared" si="3"/>
        <v>#DIV/0!</v>
      </c>
      <c r="Q15" s="62"/>
      <c r="R15" s="141" t="e">
        <f t="shared" si="4"/>
        <v>#DIV/0!</v>
      </c>
    </row>
    <row r="16" spans="1:18" x14ac:dyDescent="0.25">
      <c r="A16" s="139"/>
      <c r="B16" s="63"/>
      <c r="C16" s="84" t="str">
        <f>'DMCV CB Hop dong 1'!C15</f>
        <v xml:space="preserve">Thi đua, khen thưởng ngành giáo dục. </v>
      </c>
      <c r="D16" s="148"/>
      <c r="E16" s="149"/>
      <c r="F16" s="62">
        <f>'DMCV CB Hop dong 1'!H15</f>
        <v>0</v>
      </c>
      <c r="G16" s="62">
        <f>'DMCV CB Hop dong 1'!I15</f>
        <v>0</v>
      </c>
      <c r="H16" s="62">
        <f>'DMCV CB Hop dong 1'!J15</f>
        <v>0</v>
      </c>
      <c r="I16" s="139">
        <f>'DMCV CB Hop dong 1'!M15</f>
        <v>0</v>
      </c>
      <c r="J16" s="62">
        <f t="shared" si="0"/>
        <v>0</v>
      </c>
      <c r="K16" s="62"/>
      <c r="L16" s="141" t="e">
        <f t="shared" si="1"/>
        <v>#DIV/0!</v>
      </c>
      <c r="M16" s="62"/>
      <c r="N16" s="141" t="e">
        <f t="shared" si="2"/>
        <v>#DIV/0!</v>
      </c>
      <c r="O16" s="62"/>
      <c r="P16" s="141" t="e">
        <f t="shared" si="3"/>
        <v>#DIV/0!</v>
      </c>
      <c r="Q16" s="62"/>
      <c r="R16" s="141" t="e">
        <f t="shared" si="4"/>
        <v>#DIV/0!</v>
      </c>
    </row>
    <row r="17" spans="1:18" x14ac:dyDescent="0.25">
      <c r="A17" s="139"/>
      <c r="B17" s="63"/>
      <c r="C17" s="84" t="str">
        <f>'DMCV CB Hop dong 1'!C16</f>
        <v>Đánh giá viên chức, người đứng đầu cơ sở giáo dục.</v>
      </c>
      <c r="D17" s="148"/>
      <c r="E17" s="149"/>
      <c r="F17" s="62">
        <f>'DMCV CB Hop dong 1'!H16</f>
        <v>0</v>
      </c>
      <c r="G17" s="62">
        <f>'DMCV CB Hop dong 1'!I16</f>
        <v>0</v>
      </c>
      <c r="H17" s="62">
        <f>'DMCV CB Hop dong 1'!J16</f>
        <v>0</v>
      </c>
      <c r="I17" s="139">
        <f>'DMCV CB Hop dong 1'!M16</f>
        <v>0</v>
      </c>
      <c r="J17" s="62">
        <f t="shared" si="0"/>
        <v>0</v>
      </c>
      <c r="K17" s="62"/>
      <c r="L17" s="141" t="e">
        <f t="shared" si="1"/>
        <v>#DIV/0!</v>
      </c>
      <c r="M17" s="62"/>
      <c r="N17" s="141" t="e">
        <f t="shared" si="2"/>
        <v>#DIV/0!</v>
      </c>
      <c r="O17" s="62"/>
      <c r="P17" s="141" t="e">
        <f t="shared" si="3"/>
        <v>#DIV/0!</v>
      </c>
      <c r="Q17" s="62"/>
      <c r="R17" s="141" t="e">
        <f t="shared" si="4"/>
        <v>#DIV/0!</v>
      </c>
    </row>
    <row r="18" spans="1:18" x14ac:dyDescent="0.25">
      <c r="A18" s="139"/>
      <c r="B18" s="63"/>
      <c r="C18" s="84" t="str">
        <f>'DMCV CB Hop dong 1'!C17</f>
        <v xml:space="preserve">Chế độ chính sách giáo viên, học sinh. </v>
      </c>
      <c r="D18" s="84"/>
      <c r="E18" s="84"/>
      <c r="F18" s="62">
        <f>'DMCV CB Hop dong 1'!H17</f>
        <v>0</v>
      </c>
      <c r="G18" s="62">
        <f>'DMCV CB Hop dong 1'!I17</f>
        <v>0</v>
      </c>
      <c r="H18" s="62">
        <f>'DMCV CB Hop dong 1'!J17</f>
        <v>0</v>
      </c>
      <c r="I18" s="139">
        <f>'DMCV CB Hop dong 1'!M17</f>
        <v>0</v>
      </c>
      <c r="J18" s="62">
        <f t="shared" si="0"/>
        <v>0</v>
      </c>
      <c r="K18" s="62"/>
      <c r="L18" s="141" t="e">
        <f t="shared" si="1"/>
        <v>#DIV/0!</v>
      </c>
      <c r="M18" s="62"/>
      <c r="N18" s="141" t="e">
        <f t="shared" si="2"/>
        <v>#DIV/0!</v>
      </c>
      <c r="O18" s="62"/>
      <c r="P18" s="141" t="e">
        <f t="shared" si="3"/>
        <v>#DIV/0!</v>
      </c>
      <c r="Q18" s="62"/>
      <c r="R18" s="141" t="e">
        <f t="shared" si="4"/>
        <v>#DIV/0!</v>
      </c>
    </row>
    <row r="19" spans="1:18" x14ac:dyDescent="0.25">
      <c r="A19" s="139"/>
      <c r="B19" s="63"/>
      <c r="C19" s="84" t="str">
        <f>'DMCV CB Hop dong 1'!C18</f>
        <v>Cơ sở vật chất trường học.</v>
      </c>
      <c r="D19" s="148"/>
      <c r="E19" s="149"/>
      <c r="F19" s="62">
        <f>'DMCV CB Hop dong 1'!H18</f>
        <v>0</v>
      </c>
      <c r="G19" s="62">
        <f>'DMCV CB Hop dong 1'!I18</f>
        <v>0</v>
      </c>
      <c r="H19" s="62">
        <f>'DMCV CB Hop dong 1'!J18</f>
        <v>0</v>
      </c>
      <c r="I19" s="139">
        <f>'DMCV CB Hop dong 1'!M18</f>
        <v>0</v>
      </c>
      <c r="J19" s="62">
        <f t="shared" si="0"/>
        <v>0</v>
      </c>
      <c r="K19" s="62"/>
      <c r="L19" s="141" t="e">
        <f t="shared" si="1"/>
        <v>#DIV/0!</v>
      </c>
      <c r="M19" s="62"/>
      <c r="N19" s="141" t="e">
        <f t="shared" si="2"/>
        <v>#DIV/0!</v>
      </c>
      <c r="O19" s="62"/>
      <c r="P19" s="141" t="e">
        <f t="shared" si="3"/>
        <v>#DIV/0!</v>
      </c>
      <c r="Q19" s="62"/>
      <c r="R19" s="141" t="e">
        <f t="shared" si="4"/>
        <v>#DIV/0!</v>
      </c>
    </row>
    <row r="20" spans="1:18" x14ac:dyDescent="0.25">
      <c r="A20" s="139"/>
      <c r="B20" s="63"/>
      <c r="C20" s="84" t="str">
        <f>'DMCV CB Hop dong 1'!C19</f>
        <v xml:space="preserve">Chương trình mục tiêu, đầu tư xây dựng trường học. </v>
      </c>
      <c r="D20" s="148"/>
      <c r="E20" s="149"/>
      <c r="F20" s="62">
        <f>'DMCV CB Hop dong 1'!H19</f>
        <v>0</v>
      </c>
      <c r="G20" s="62">
        <f>'DMCV CB Hop dong 1'!I19</f>
        <v>0</v>
      </c>
      <c r="H20" s="62">
        <f>'DMCV CB Hop dong 1'!J19</f>
        <v>0</v>
      </c>
      <c r="I20" s="139">
        <f>'DMCV CB Hop dong 1'!M19</f>
        <v>0</v>
      </c>
      <c r="J20" s="62">
        <f t="shared" si="0"/>
        <v>0</v>
      </c>
      <c r="K20" s="62"/>
      <c r="L20" s="141" t="e">
        <f t="shared" si="1"/>
        <v>#DIV/0!</v>
      </c>
      <c r="M20" s="62"/>
      <c r="N20" s="141" t="e">
        <f t="shared" si="2"/>
        <v>#DIV/0!</v>
      </c>
      <c r="O20" s="62"/>
      <c r="P20" s="141" t="e">
        <f t="shared" si="3"/>
        <v>#DIV/0!</v>
      </c>
      <c r="Q20" s="62"/>
      <c r="R20" s="141" t="e">
        <f t="shared" si="4"/>
        <v>#DIV/0!</v>
      </c>
    </row>
    <row r="21" spans="1:18" x14ac:dyDescent="0.25">
      <c r="A21" s="139"/>
      <c r="B21" s="63"/>
      <c r="C21" s="84" t="str">
        <f>'DMCV CB Hop dong 1'!C20</f>
        <v>Tài chính, ngân sách giáo dục.</v>
      </c>
      <c r="D21" s="84"/>
      <c r="E21" s="81"/>
      <c r="F21" s="62">
        <f>'DMCV CB Hop dong 1'!H20</f>
        <v>0</v>
      </c>
      <c r="G21" s="62">
        <f>'DMCV CB Hop dong 1'!I20</f>
        <v>0</v>
      </c>
      <c r="H21" s="62">
        <f>'DMCV CB Hop dong 1'!J20</f>
        <v>0</v>
      </c>
      <c r="I21" s="139">
        <f>'DMCV CB Hop dong 1'!M20</f>
        <v>0</v>
      </c>
      <c r="J21" s="62">
        <f t="shared" si="0"/>
        <v>0</v>
      </c>
      <c r="K21" s="62"/>
      <c r="L21" s="141" t="e">
        <f t="shared" si="1"/>
        <v>#DIV/0!</v>
      </c>
      <c r="M21" s="62"/>
      <c r="N21" s="141" t="e">
        <f t="shared" si="2"/>
        <v>#DIV/0!</v>
      </c>
      <c r="O21" s="62"/>
      <c r="P21" s="141" t="e">
        <f t="shared" si="3"/>
        <v>#DIV/0!</v>
      </c>
      <c r="Q21" s="62"/>
      <c r="R21" s="141" t="e">
        <f t="shared" si="4"/>
        <v>#DIV/0!</v>
      </c>
    </row>
    <row r="22" spans="1:18" x14ac:dyDescent="0.25">
      <c r="A22" s="139"/>
      <c r="B22" s="63"/>
      <c r="C22" s="84" t="str">
        <f>'DMCV CB Hop dong 1'!C21</f>
        <v>Khiếu nại, tố cáo, kiểm tra, thanh tra lĩnh vực giáo dục.</v>
      </c>
      <c r="D22" s="84"/>
      <c r="E22" s="81"/>
      <c r="F22" s="62">
        <f>'DMCV CB Hop dong 1'!H21</f>
        <v>0</v>
      </c>
      <c r="G22" s="62">
        <f>'DMCV CB Hop dong 1'!I21</f>
        <v>0</v>
      </c>
      <c r="H22" s="62">
        <f>'DMCV CB Hop dong 1'!J21</f>
        <v>0</v>
      </c>
      <c r="I22" s="139">
        <f>'DMCV CB Hop dong 1'!M21</f>
        <v>0</v>
      </c>
      <c r="J22" s="62">
        <f t="shared" si="0"/>
        <v>0</v>
      </c>
      <c r="K22" s="62"/>
      <c r="L22" s="141" t="e">
        <f t="shared" si="1"/>
        <v>#DIV/0!</v>
      </c>
      <c r="M22" s="62"/>
      <c r="N22" s="141" t="e">
        <f t="shared" si="2"/>
        <v>#DIV/0!</v>
      </c>
      <c r="O22" s="62"/>
      <c r="P22" s="141" t="e">
        <f t="shared" si="3"/>
        <v>#DIV/0!</v>
      </c>
      <c r="Q22" s="62"/>
      <c r="R22" s="141" t="e">
        <f t="shared" si="4"/>
        <v>#DIV/0!</v>
      </c>
    </row>
    <row r="23" spans="1:18" x14ac:dyDescent="0.25">
      <c r="A23" s="139"/>
      <c r="B23" s="63"/>
      <c r="C23" s="84" t="str">
        <f>'DMCV CB Hop dong 1'!C22</f>
        <v>Chuyển đổi số, cơ sở dữ liệu ngành.</v>
      </c>
      <c r="D23" s="148"/>
      <c r="E23" s="149"/>
      <c r="F23" s="62">
        <f>'DMCV CB Hop dong 1'!H22</f>
        <v>0</v>
      </c>
      <c r="G23" s="62">
        <f>'DMCV CB Hop dong 1'!I22</f>
        <v>0</v>
      </c>
      <c r="H23" s="62">
        <f>'DMCV CB Hop dong 1'!J22</f>
        <v>0</v>
      </c>
      <c r="I23" s="139">
        <f>'DMCV CB Hop dong 1'!M22</f>
        <v>0</v>
      </c>
      <c r="J23" s="62">
        <f t="shared" si="0"/>
        <v>0</v>
      </c>
      <c r="K23" s="62"/>
      <c r="L23" s="141" t="e">
        <f t="shared" si="1"/>
        <v>#DIV/0!</v>
      </c>
      <c r="M23" s="62"/>
      <c r="N23" s="141" t="e">
        <f t="shared" si="2"/>
        <v>#DIV/0!</v>
      </c>
      <c r="O23" s="62"/>
      <c r="P23" s="141" t="e">
        <f t="shared" si="3"/>
        <v>#DIV/0!</v>
      </c>
      <c r="Q23" s="62"/>
      <c r="R23" s="141" t="e">
        <f t="shared" si="4"/>
        <v>#DIV/0!</v>
      </c>
    </row>
    <row r="24" spans="1:18" x14ac:dyDescent="0.25">
      <c r="A24" s="139"/>
      <c r="B24" s="83" t="str">
        <f>'DMCV CB Hop dong 1'!B23</f>
        <v>Phụ trách Lĩnh vực Văn hóa - Thông tin;</v>
      </c>
      <c r="C24" s="84"/>
      <c r="D24" s="84"/>
      <c r="E24" s="84"/>
      <c r="F24" s="62">
        <f>'DMCV CB Hop dong 1'!H23</f>
        <v>0</v>
      </c>
      <c r="G24" s="62">
        <f>'DMCV CB Hop dong 1'!I23</f>
        <v>0</v>
      </c>
      <c r="H24" s="62">
        <f>'DMCV CB Hop dong 1'!J23</f>
        <v>0</v>
      </c>
      <c r="I24" s="139">
        <f>'DMCV CB Hop dong 1'!M23</f>
        <v>0</v>
      </c>
      <c r="J24" s="62">
        <f t="shared" si="0"/>
        <v>0</v>
      </c>
      <c r="K24" s="62"/>
      <c r="L24" s="141" t="e">
        <f t="shared" si="1"/>
        <v>#DIV/0!</v>
      </c>
      <c r="M24" s="62"/>
      <c r="N24" s="141" t="e">
        <f t="shared" si="2"/>
        <v>#DIV/0!</v>
      </c>
      <c r="O24" s="62"/>
      <c r="P24" s="141" t="e">
        <f t="shared" si="3"/>
        <v>#DIV/0!</v>
      </c>
      <c r="Q24" s="62"/>
      <c r="R24" s="141" t="e">
        <f t="shared" si="4"/>
        <v>#DIV/0!</v>
      </c>
    </row>
    <row r="25" spans="1:18" x14ac:dyDescent="0.25">
      <c r="A25" s="139"/>
      <c r="B25" s="63"/>
      <c r="C25" s="84" t="str">
        <f>'DMCV CB Hop dong 1'!C24</f>
        <v>Công tác thể dục, thể thao;</v>
      </c>
      <c r="D25" s="84"/>
      <c r="E25" s="81"/>
      <c r="F25" s="62">
        <f>'DMCV CB Hop dong 1'!H24</f>
        <v>0</v>
      </c>
      <c r="G25" s="62">
        <f>'DMCV CB Hop dong 1'!I24</f>
        <v>0</v>
      </c>
      <c r="H25" s="62">
        <f>'DMCV CB Hop dong 1'!J24</f>
        <v>0</v>
      </c>
      <c r="I25" s="139">
        <f>'DMCV CB Hop dong 1'!M24</f>
        <v>0</v>
      </c>
      <c r="J25" s="62">
        <f t="shared" si="0"/>
        <v>0</v>
      </c>
      <c r="K25" s="62"/>
      <c r="L25" s="141" t="e">
        <f t="shared" si="1"/>
        <v>#DIV/0!</v>
      </c>
      <c r="M25" s="62"/>
      <c r="N25" s="141" t="e">
        <f t="shared" si="2"/>
        <v>#DIV/0!</v>
      </c>
      <c r="O25" s="62"/>
      <c r="P25" s="141" t="e">
        <f t="shared" si="3"/>
        <v>#DIV/0!</v>
      </c>
      <c r="Q25" s="62"/>
      <c r="R25" s="141" t="e">
        <f t="shared" si="4"/>
        <v>#DIV/0!</v>
      </c>
    </row>
    <row r="26" spans="1:18" x14ac:dyDescent="0.25">
      <c r="A26" s="139"/>
      <c r="B26" s="63"/>
      <c r="C26" s="84" t="str">
        <f>'DMCV CB Hop dong 1'!C25</f>
        <v xml:space="preserve">Thông tin cơ sở; </v>
      </c>
      <c r="D26" s="84"/>
      <c r="E26" s="81"/>
      <c r="F26" s="62">
        <f>'DMCV CB Hop dong 1'!H25</f>
        <v>0</v>
      </c>
      <c r="G26" s="62">
        <f>'DMCV CB Hop dong 1'!I25</f>
        <v>0</v>
      </c>
      <c r="H26" s="62">
        <f>'DMCV CB Hop dong 1'!J25</f>
        <v>0</v>
      </c>
      <c r="I26" s="139">
        <f>'DMCV CB Hop dong 1'!M25</f>
        <v>0</v>
      </c>
      <c r="J26" s="62">
        <f t="shared" si="0"/>
        <v>0</v>
      </c>
      <c r="K26" s="62"/>
      <c r="L26" s="141" t="e">
        <f t="shared" si="1"/>
        <v>#DIV/0!</v>
      </c>
      <c r="M26" s="62"/>
      <c r="N26" s="141" t="e">
        <f t="shared" si="2"/>
        <v>#DIV/0!</v>
      </c>
      <c r="O26" s="62"/>
      <c r="P26" s="141" t="e">
        <f t="shared" si="3"/>
        <v>#DIV/0!</v>
      </c>
      <c r="Q26" s="62"/>
      <c r="R26" s="141" t="e">
        <f t="shared" si="4"/>
        <v>#DIV/0!</v>
      </c>
    </row>
    <row r="27" spans="1:18" x14ac:dyDescent="0.25">
      <c r="A27" s="139"/>
      <c r="B27" s="63"/>
      <c r="C27" s="84" t="str">
        <f>'DMCV CB Hop dong 1'!C26</f>
        <v>Thông tin đối ngoại;</v>
      </c>
      <c r="D27" s="148"/>
      <c r="E27" s="149"/>
      <c r="F27" s="62">
        <f>'DMCV CB Hop dong 1'!H26</f>
        <v>0</v>
      </c>
      <c r="G27" s="62">
        <f>'DMCV CB Hop dong 1'!I26</f>
        <v>0</v>
      </c>
      <c r="H27" s="62">
        <f>'DMCV CB Hop dong 1'!J26</f>
        <v>0</v>
      </c>
      <c r="I27" s="139">
        <f>'DMCV CB Hop dong 1'!M26</f>
        <v>0</v>
      </c>
      <c r="J27" s="62">
        <f t="shared" si="0"/>
        <v>0</v>
      </c>
      <c r="K27" s="62"/>
      <c r="L27" s="141" t="e">
        <f t="shared" si="1"/>
        <v>#DIV/0!</v>
      </c>
      <c r="M27" s="62"/>
      <c r="N27" s="141" t="e">
        <f t="shared" si="2"/>
        <v>#DIV/0!</v>
      </c>
      <c r="O27" s="62"/>
      <c r="P27" s="141" t="e">
        <f t="shared" si="3"/>
        <v>#DIV/0!</v>
      </c>
      <c r="Q27" s="62"/>
      <c r="R27" s="141" t="e">
        <f t="shared" si="4"/>
        <v>#DIV/0!</v>
      </c>
    </row>
    <row r="28" spans="1:18" x14ac:dyDescent="0.25">
      <c r="A28" s="139"/>
      <c r="B28" s="83" t="str">
        <f>'DMCV CB Hop dong 1'!B27</f>
        <v>Thực hiện các nhiệm vụ khác do cấp trên phân công</v>
      </c>
      <c r="C28" s="83"/>
      <c r="D28" s="83"/>
      <c r="E28" s="83"/>
      <c r="F28" s="62">
        <f>'DMCV CB Hop dong 1'!H27</f>
        <v>0</v>
      </c>
      <c r="G28" s="62">
        <f>'DMCV CB Hop dong 1'!I27</f>
        <v>0</v>
      </c>
      <c r="H28" s="62">
        <f>'DMCV CB Hop dong 1'!J27</f>
        <v>0</v>
      </c>
      <c r="I28" s="139">
        <f>'DMCV CB Hop dong 1'!M27</f>
        <v>0</v>
      </c>
      <c r="J28" s="62">
        <f t="shared" si="0"/>
        <v>0</v>
      </c>
      <c r="K28" s="62"/>
      <c r="L28" s="141" t="e">
        <f t="shared" si="1"/>
        <v>#DIV/0!</v>
      </c>
      <c r="M28" s="62"/>
      <c r="N28" s="141" t="e">
        <f t="shared" si="2"/>
        <v>#DIV/0!</v>
      </c>
      <c r="O28" s="62"/>
      <c r="P28" s="141" t="e">
        <f t="shared" si="3"/>
        <v>#DIV/0!</v>
      </c>
      <c r="Q28" s="62"/>
      <c r="R28" s="141" t="e">
        <f t="shared" si="4"/>
        <v>#DIV/0!</v>
      </c>
    </row>
    <row r="29" spans="1:18" x14ac:dyDescent="0.25">
      <c r="A29" s="139"/>
      <c r="B29" s="63"/>
      <c r="C29" s="84" t="str">
        <f>'DMCV CB Hop dong 1'!C28</f>
        <v>Lãnh đạo cơ quan phân công</v>
      </c>
      <c r="D29" s="84"/>
      <c r="E29" s="84"/>
      <c r="F29" s="62">
        <f>'DMCV CB Hop dong 1'!H28</f>
        <v>0</v>
      </c>
      <c r="G29" s="62">
        <f>'DMCV CB Hop dong 1'!I28</f>
        <v>0</v>
      </c>
      <c r="H29" s="62">
        <f>'DMCV CB Hop dong 1'!J28</f>
        <v>0</v>
      </c>
      <c r="I29" s="139">
        <f>'DMCV CB Hop dong 1'!M28</f>
        <v>0</v>
      </c>
      <c r="J29" s="62">
        <f t="shared" si="0"/>
        <v>0</v>
      </c>
      <c r="K29" s="62"/>
      <c r="L29" s="141" t="e">
        <f t="shared" si="1"/>
        <v>#DIV/0!</v>
      </c>
      <c r="M29" s="62"/>
      <c r="N29" s="141" t="e">
        <f t="shared" si="2"/>
        <v>#DIV/0!</v>
      </c>
      <c r="O29" s="62"/>
      <c r="P29" s="141" t="e">
        <f t="shared" si="3"/>
        <v>#DIV/0!</v>
      </c>
      <c r="Q29" s="62"/>
      <c r="R29" s="141" t="e">
        <f t="shared" si="4"/>
        <v>#DIV/0!</v>
      </c>
    </row>
    <row r="30" spans="1:18" x14ac:dyDescent="0.25">
      <c r="A30" s="62"/>
      <c r="B30" s="142" t="s">
        <v>325</v>
      </c>
      <c r="C30" s="142"/>
      <c r="D30" s="142"/>
      <c r="E30" s="142"/>
      <c r="F30" s="142"/>
      <c r="G30" s="142"/>
      <c r="H30" s="142"/>
      <c r="I30" s="142"/>
      <c r="J30" s="139">
        <f>SUM(J11:J29)</f>
        <v>0</v>
      </c>
      <c r="K30" s="62"/>
      <c r="L30" s="139" t="e">
        <f>SUM(L11:L29)</f>
        <v>#DIV/0!</v>
      </c>
      <c r="M30" s="62"/>
      <c r="N30" s="139" t="e">
        <f>SUM(N11:N29)</f>
        <v>#DIV/0!</v>
      </c>
      <c r="O30" s="62"/>
      <c r="P30" s="139" t="e">
        <f>SUM(P11:P29)</f>
        <v>#DIV/0!</v>
      </c>
      <c r="Q30" s="62"/>
      <c r="R30" s="139" t="e">
        <f>SUM(R11:R29)</f>
        <v>#DIV/0!</v>
      </c>
    </row>
    <row r="31" spans="1:18" x14ac:dyDescent="0.25">
      <c r="B31" s="30" t="s">
        <v>326</v>
      </c>
    </row>
    <row r="32" spans="1:18" x14ac:dyDescent="0.25">
      <c r="B32" s="38" t="s">
        <v>332</v>
      </c>
      <c r="C32" s="38"/>
      <c r="D32" s="40" t="e">
        <f>L30/J30</f>
        <v>#DIV/0!</v>
      </c>
      <c r="E32" s="38"/>
      <c r="F32" s="38" t="s">
        <v>333</v>
      </c>
      <c r="G32" s="42" t="e">
        <f>N30/J30</f>
        <v>#DIV/0!</v>
      </c>
      <c r="I32" s="38" t="s">
        <v>334</v>
      </c>
      <c r="J32" s="42" t="e">
        <f>P30/J30</f>
        <v>#DIV/0!</v>
      </c>
      <c r="L32" s="38" t="s">
        <v>335</v>
      </c>
      <c r="M32" s="41" t="e">
        <f>R30/J30</f>
        <v>#DIV/0!</v>
      </c>
    </row>
    <row r="33" spans="2:7" x14ac:dyDescent="0.25">
      <c r="B33" s="43" t="s">
        <v>336</v>
      </c>
      <c r="C33" s="43"/>
      <c r="E33" s="41" t="e">
        <f>(D32+G32+J32+M32)/4</f>
        <v>#DIV/0!</v>
      </c>
    </row>
    <row r="35" spans="2:7" ht="14.4" x14ac:dyDescent="0.3">
      <c r="B35" s="39" t="s">
        <v>337</v>
      </c>
      <c r="C35" s="39"/>
      <c r="D35" s="39"/>
      <c r="E35" s="39"/>
      <c r="F35" s="44" t="e">
        <f>30+E33*70</f>
        <v>#DIV/0!</v>
      </c>
      <c r="G35" s="30" t="s">
        <v>338</v>
      </c>
    </row>
  </sheetData>
  <mergeCells count="18">
    <mergeCell ref="B30:I30"/>
    <mergeCell ref="K8:L8"/>
    <mergeCell ref="M8:N8"/>
    <mergeCell ref="O8:P8"/>
    <mergeCell ref="Q8:R9"/>
    <mergeCell ref="K9:L9"/>
    <mergeCell ref="M9:N9"/>
    <mergeCell ref="O9:P9"/>
    <mergeCell ref="A1:R1"/>
    <mergeCell ref="A7:A10"/>
    <mergeCell ref="B7:J7"/>
    <mergeCell ref="K7:R7"/>
    <mergeCell ref="B8:E10"/>
    <mergeCell ref="F8:F10"/>
    <mergeCell ref="G8:G10"/>
    <mergeCell ref="H8:H10"/>
    <mergeCell ref="I8:I10"/>
    <mergeCell ref="J8:J10"/>
  </mergeCells>
  <pageMargins left="0.7" right="0.7" top="0.75" bottom="0.75" header="0.3" footer="0.3"/>
  <pageSetup orientation="portrait"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O62"/>
  <sheetViews>
    <sheetView zoomScale="110" zoomScaleNormal="110" workbookViewId="0">
      <pane ySplit="9" topLeftCell="A10" activePane="bottomLeft" state="frozen"/>
      <selection activeCell="H18" sqref="H18"/>
      <selection pane="bottomLeft" activeCell="E6" sqref="E6"/>
    </sheetView>
  </sheetViews>
  <sheetFormatPr defaultRowHeight="14.4" x14ac:dyDescent="0.3"/>
  <cols>
    <col min="1" max="1" width="3.109375" customWidth="1"/>
    <col min="2" max="2" width="4.21875" customWidth="1"/>
    <col min="3" max="3" width="5.33203125" customWidth="1"/>
    <col min="4" max="4" width="5" customWidth="1"/>
    <col min="5" max="5" width="43.88671875" customWidth="1"/>
    <col min="6" max="6" width="11" customWidth="1"/>
    <col min="7" max="7" width="20.21875" customWidth="1"/>
    <col min="8" max="8" width="12.77734375" customWidth="1"/>
    <col min="9" max="10" width="11" customWidth="1"/>
    <col min="11" max="11" width="12.6640625" customWidth="1"/>
    <col min="12" max="13" width="11" customWidth="1"/>
  </cols>
  <sheetData>
    <row r="1" spans="1:15" x14ac:dyDescent="0.3">
      <c r="A1" s="85" t="s">
        <v>0</v>
      </c>
      <c r="B1" s="85"/>
      <c r="C1" s="85"/>
      <c r="D1" s="85"/>
      <c r="E1" s="85"/>
      <c r="F1" s="85"/>
      <c r="G1" s="85"/>
      <c r="H1" s="85"/>
      <c r="I1" s="85"/>
      <c r="J1" s="85"/>
      <c r="K1" s="85"/>
      <c r="L1" s="85"/>
      <c r="M1" s="85"/>
    </row>
    <row r="2" spans="1:15" x14ac:dyDescent="0.3">
      <c r="M2" s="3" t="s">
        <v>20</v>
      </c>
    </row>
    <row r="3" spans="1:15" s="30" customFormat="1" ht="13.8" x14ac:dyDescent="0.25">
      <c r="A3" s="31" t="s">
        <v>197</v>
      </c>
      <c r="B3" s="32"/>
      <c r="C3" s="32"/>
      <c r="D3" s="32"/>
      <c r="E3" s="32"/>
      <c r="F3" s="32"/>
      <c r="G3" s="32"/>
      <c r="H3" s="32"/>
      <c r="I3" s="32"/>
      <c r="J3" s="32"/>
      <c r="K3" s="32"/>
      <c r="L3" s="32"/>
      <c r="M3" s="32"/>
      <c r="N3" s="32"/>
      <c r="O3" s="32"/>
    </row>
    <row r="4" spans="1:15" s="35" customFormat="1" ht="13.8" x14ac:dyDescent="0.25">
      <c r="A4" s="33" t="s">
        <v>198</v>
      </c>
      <c r="B4" s="34"/>
      <c r="C4" s="34"/>
      <c r="D4" s="34"/>
      <c r="E4" s="34"/>
      <c r="F4" s="34"/>
      <c r="G4" s="34"/>
      <c r="H4" s="34"/>
      <c r="I4" s="34"/>
      <c r="J4" s="34"/>
      <c r="K4" s="34"/>
      <c r="L4" s="34"/>
      <c r="M4" s="34"/>
      <c r="N4" s="34"/>
      <c r="O4" s="34"/>
    </row>
    <row r="5" spans="1:15" s="35" customFormat="1" ht="13.8" x14ac:dyDescent="0.25">
      <c r="A5" s="33" t="s">
        <v>328</v>
      </c>
      <c r="B5" s="34"/>
      <c r="C5" s="34"/>
      <c r="E5" s="34" t="str">
        <f>'Co cau P VHXH'!R4</f>
        <v>Cán bộ HD 2 - CM giáo dục</v>
      </c>
      <c r="F5" s="34"/>
      <c r="G5" s="34"/>
      <c r="H5" s="34"/>
      <c r="I5" s="34"/>
      <c r="J5" s="34"/>
      <c r="K5" s="34"/>
      <c r="L5" s="34"/>
      <c r="M5" s="34"/>
      <c r="N5" s="34"/>
      <c r="O5" s="34"/>
    </row>
    <row r="6" spans="1:15" s="35" customFormat="1" ht="13.8" x14ac:dyDescent="0.25">
      <c r="A6" s="33" t="s">
        <v>329</v>
      </c>
      <c r="B6" s="34"/>
      <c r="C6" s="34"/>
      <c r="E6" s="34" t="s">
        <v>330</v>
      </c>
      <c r="F6" s="34"/>
      <c r="G6" s="34"/>
      <c r="H6" s="34"/>
      <c r="I6" s="34"/>
      <c r="J6" s="34"/>
      <c r="K6" s="34"/>
      <c r="L6" s="34"/>
      <c r="M6" s="34"/>
      <c r="N6" s="34"/>
      <c r="O6" s="34"/>
    </row>
    <row r="7" spans="1:15" x14ac:dyDescent="0.3">
      <c r="M7" s="3"/>
    </row>
    <row r="8" spans="1:15" ht="14.4" customHeight="1" x14ac:dyDescent="0.3">
      <c r="A8" s="86" t="s">
        <v>1</v>
      </c>
      <c r="B8" s="87" t="s">
        <v>2</v>
      </c>
      <c r="C8" s="88"/>
      <c r="D8" s="88"/>
      <c r="E8" s="89"/>
      <c r="F8" s="86" t="s">
        <v>40</v>
      </c>
      <c r="G8" s="86"/>
      <c r="H8" s="86"/>
      <c r="I8" s="86"/>
      <c r="J8" s="86"/>
      <c r="K8" s="86"/>
      <c r="L8" s="86"/>
      <c r="M8" s="86"/>
    </row>
    <row r="9" spans="1:15" ht="28.8" x14ac:dyDescent="0.3">
      <c r="A9" s="86"/>
      <c r="B9" s="90"/>
      <c r="C9" s="91"/>
      <c r="D9" s="91"/>
      <c r="E9" s="92"/>
      <c r="F9" s="4" t="s">
        <v>3</v>
      </c>
      <c r="G9" s="4" t="s">
        <v>4</v>
      </c>
      <c r="H9" s="4" t="s">
        <v>5</v>
      </c>
      <c r="I9" s="4" t="s">
        <v>6</v>
      </c>
      <c r="J9" s="4" t="s">
        <v>7</v>
      </c>
      <c r="K9" s="4" t="s">
        <v>8</v>
      </c>
      <c r="L9" s="4" t="s">
        <v>9</v>
      </c>
      <c r="M9" s="4" t="s">
        <v>10</v>
      </c>
    </row>
    <row r="10" spans="1:15" ht="14.4" customHeight="1" x14ac:dyDescent="0.3">
      <c r="A10" s="1"/>
      <c r="B10" s="83" t="s">
        <v>374</v>
      </c>
      <c r="C10" s="83"/>
      <c r="D10" s="83"/>
      <c r="E10" s="83"/>
      <c r="F10" s="83"/>
      <c r="G10" s="83"/>
      <c r="H10" s="83"/>
      <c r="I10" s="83"/>
      <c r="J10" s="83"/>
      <c r="K10" s="83"/>
      <c r="L10" s="83"/>
      <c r="M10" s="83"/>
    </row>
    <row r="11" spans="1:15" ht="14.4" customHeight="1" x14ac:dyDescent="0.3">
      <c r="A11" s="1"/>
      <c r="B11" s="63"/>
      <c r="C11" s="84" t="s">
        <v>454</v>
      </c>
      <c r="D11" s="84"/>
      <c r="E11" s="84"/>
      <c r="F11" s="5"/>
      <c r="G11" s="5"/>
      <c r="H11" s="5"/>
      <c r="I11" s="5"/>
      <c r="J11" s="5"/>
      <c r="K11" s="5"/>
      <c r="L11" s="5"/>
      <c r="M11" s="6">
        <f>L11/MIN($L:$L)</f>
        <v>0</v>
      </c>
    </row>
    <row r="12" spans="1:15" ht="45" customHeight="1" x14ac:dyDescent="0.3">
      <c r="A12" s="1"/>
      <c r="B12" s="63"/>
      <c r="C12" s="84"/>
      <c r="D12" s="97" t="s">
        <v>449</v>
      </c>
      <c r="E12" s="99"/>
      <c r="F12" s="5"/>
      <c r="G12" s="5"/>
      <c r="H12" s="5" t="s">
        <v>479</v>
      </c>
      <c r="I12" s="5">
        <v>1</v>
      </c>
      <c r="J12" s="5" t="s">
        <v>481</v>
      </c>
      <c r="K12" s="5"/>
      <c r="L12" s="5">
        <v>100</v>
      </c>
      <c r="M12" s="6">
        <f>L12/MIN($L:$L)</f>
        <v>1</v>
      </c>
    </row>
    <row r="13" spans="1:15" ht="58.2" customHeight="1" x14ac:dyDescent="0.3">
      <c r="A13" s="1"/>
      <c r="B13" s="63"/>
      <c r="C13" s="84"/>
      <c r="D13" s="97" t="s">
        <v>450</v>
      </c>
      <c r="E13" s="99"/>
      <c r="F13" s="5"/>
      <c r="G13" s="5"/>
      <c r="H13" s="5" t="s">
        <v>480</v>
      </c>
      <c r="I13" s="5">
        <v>1</v>
      </c>
      <c r="J13" s="5" t="s">
        <v>482</v>
      </c>
      <c r="K13" s="5"/>
      <c r="L13" s="5">
        <v>500</v>
      </c>
      <c r="M13" s="6">
        <f>L13/MIN($L:$L)</f>
        <v>5</v>
      </c>
    </row>
    <row r="14" spans="1:15" ht="14.4" customHeight="1" x14ac:dyDescent="0.3">
      <c r="A14" s="1"/>
      <c r="B14" s="63"/>
      <c r="C14" s="84"/>
      <c r="D14" s="97" t="s">
        <v>451</v>
      </c>
      <c r="E14" s="99"/>
      <c r="F14" s="5"/>
      <c r="G14" s="5"/>
      <c r="H14" s="5"/>
      <c r="I14" s="5"/>
      <c r="J14" s="5"/>
      <c r="K14" s="5"/>
      <c r="L14" s="5"/>
      <c r="M14" s="6">
        <f>L14/MIN($L:$L)</f>
        <v>0</v>
      </c>
    </row>
    <row r="15" spans="1:15" ht="29.4" customHeight="1" x14ac:dyDescent="0.3">
      <c r="A15" s="1"/>
      <c r="B15" s="63"/>
      <c r="C15" s="84"/>
      <c r="D15" s="97" t="s">
        <v>452</v>
      </c>
      <c r="E15" s="99"/>
      <c r="F15" s="5"/>
      <c r="G15" s="5"/>
      <c r="H15" s="5"/>
      <c r="I15" s="5"/>
      <c r="J15" s="5"/>
      <c r="K15" s="5"/>
      <c r="L15" s="5"/>
      <c r="M15" s="6">
        <f>L15/MIN($L:$L)</f>
        <v>0</v>
      </c>
    </row>
    <row r="16" spans="1:15" ht="32.4" customHeight="1" x14ac:dyDescent="0.3">
      <c r="A16" s="1"/>
      <c r="B16" s="63"/>
      <c r="C16" s="84"/>
      <c r="D16" s="97" t="s">
        <v>455</v>
      </c>
      <c r="E16" s="99"/>
      <c r="F16" s="5"/>
      <c r="G16" s="5"/>
      <c r="H16" s="5"/>
      <c r="I16" s="5"/>
      <c r="J16" s="5"/>
      <c r="K16" s="5"/>
      <c r="L16" s="5"/>
      <c r="M16" s="6">
        <f>L16/MIN($L:$L)</f>
        <v>0</v>
      </c>
    </row>
    <row r="17" spans="1:13" ht="14.4" customHeight="1" x14ac:dyDescent="0.3">
      <c r="A17" s="1"/>
      <c r="B17" s="63"/>
      <c r="C17" s="84" t="s">
        <v>434</v>
      </c>
      <c r="D17" s="84"/>
      <c r="E17" s="84"/>
      <c r="F17" s="5"/>
      <c r="G17" s="2"/>
      <c r="H17" s="2"/>
      <c r="I17" s="6"/>
      <c r="J17" s="5"/>
      <c r="K17" s="2"/>
      <c r="L17" s="6"/>
      <c r="M17" s="6">
        <f>L17/MIN($L:$L)</f>
        <v>0</v>
      </c>
    </row>
    <row r="18" spans="1:13" ht="14.4" customHeight="1" x14ac:dyDescent="0.3">
      <c r="A18" s="1"/>
      <c r="B18" s="63"/>
      <c r="C18" s="84"/>
      <c r="D18" s="97" t="s">
        <v>435</v>
      </c>
      <c r="E18" s="99"/>
      <c r="F18" s="5"/>
      <c r="G18" s="2"/>
      <c r="H18" s="2"/>
      <c r="I18" s="6"/>
      <c r="J18" s="5"/>
      <c r="K18" s="2"/>
      <c r="L18" s="6"/>
      <c r="M18" s="6">
        <f>L18/MIN($L:$L)</f>
        <v>0</v>
      </c>
    </row>
    <row r="19" spans="1:13" ht="14.4" customHeight="1" x14ac:dyDescent="0.3">
      <c r="A19" s="1"/>
      <c r="B19" s="63"/>
      <c r="C19" s="84"/>
      <c r="D19" s="97" t="s">
        <v>440</v>
      </c>
      <c r="E19" s="99"/>
      <c r="F19" s="5"/>
      <c r="G19" s="2"/>
      <c r="H19" s="2"/>
      <c r="I19" s="6"/>
      <c r="J19" s="5"/>
      <c r="K19" s="2"/>
      <c r="L19" s="6"/>
      <c r="M19" s="6">
        <f t="shared" ref="M19:M62" si="0">L19/MIN($L:$L)</f>
        <v>0</v>
      </c>
    </row>
    <row r="20" spans="1:13" ht="55.2" x14ac:dyDescent="0.3">
      <c r="A20" s="1"/>
      <c r="B20" s="63"/>
      <c r="C20" s="84"/>
      <c r="D20" s="84"/>
      <c r="E20" s="81" t="s">
        <v>441</v>
      </c>
      <c r="F20" s="5"/>
      <c r="G20" s="2"/>
      <c r="H20" s="2"/>
      <c r="I20" s="6"/>
      <c r="J20" s="5"/>
      <c r="K20" s="2"/>
      <c r="L20" s="6"/>
      <c r="M20" s="6">
        <f t="shared" si="0"/>
        <v>0</v>
      </c>
    </row>
    <row r="21" spans="1:13" ht="41.4" x14ac:dyDescent="0.3">
      <c r="A21" s="1"/>
      <c r="B21" s="63"/>
      <c r="C21" s="84"/>
      <c r="D21" s="84"/>
      <c r="E21" s="81" t="s">
        <v>442</v>
      </c>
      <c r="F21" s="5"/>
      <c r="G21" s="2"/>
      <c r="H21" s="2"/>
      <c r="I21" s="6"/>
      <c r="J21" s="5"/>
      <c r="K21" s="2"/>
      <c r="L21" s="6"/>
      <c r="M21" s="6">
        <f t="shared" si="0"/>
        <v>0</v>
      </c>
    </row>
    <row r="22" spans="1:13" ht="14.4" customHeight="1" x14ac:dyDescent="0.3">
      <c r="A22" s="1"/>
      <c r="B22" s="63"/>
      <c r="C22" s="84"/>
      <c r="D22" s="97" t="s">
        <v>436</v>
      </c>
      <c r="E22" s="99"/>
      <c r="F22" s="5"/>
      <c r="G22" s="2"/>
      <c r="H22" s="2"/>
      <c r="I22" s="6"/>
      <c r="J22" s="5"/>
      <c r="K22" s="2"/>
      <c r="L22" s="6"/>
      <c r="M22" s="6">
        <f t="shared" si="0"/>
        <v>0</v>
      </c>
    </row>
    <row r="23" spans="1:13" ht="41.4" x14ac:dyDescent="0.3">
      <c r="A23" s="1"/>
      <c r="B23" s="63"/>
      <c r="C23" s="84"/>
      <c r="D23" s="84"/>
      <c r="E23" s="81" t="s">
        <v>437</v>
      </c>
      <c r="F23" s="5"/>
      <c r="G23" s="2"/>
      <c r="H23" s="2"/>
      <c r="I23" s="6"/>
      <c r="J23" s="5"/>
      <c r="K23" s="2"/>
      <c r="L23" s="6"/>
      <c r="M23" s="6">
        <f t="shared" si="0"/>
        <v>0</v>
      </c>
    </row>
    <row r="24" spans="1:13" ht="41.4" x14ac:dyDescent="0.3">
      <c r="A24" s="1"/>
      <c r="B24" s="63"/>
      <c r="C24" s="84"/>
      <c r="D24" s="84"/>
      <c r="E24" s="81" t="s">
        <v>438</v>
      </c>
      <c r="F24" s="5"/>
      <c r="G24" s="2"/>
      <c r="H24" s="2"/>
      <c r="I24" s="6"/>
      <c r="J24" s="5"/>
      <c r="K24" s="2"/>
      <c r="L24" s="6"/>
      <c r="M24" s="6">
        <f t="shared" si="0"/>
        <v>0</v>
      </c>
    </row>
    <row r="25" spans="1:13" ht="41.4" x14ac:dyDescent="0.3">
      <c r="A25" s="1"/>
      <c r="B25" s="63"/>
      <c r="C25" s="84"/>
      <c r="D25" s="84"/>
      <c r="E25" s="81" t="s">
        <v>439</v>
      </c>
      <c r="F25" s="5"/>
      <c r="G25" s="2"/>
      <c r="H25" s="2"/>
      <c r="I25" s="6"/>
      <c r="J25" s="5"/>
      <c r="K25" s="2"/>
      <c r="L25" s="6"/>
      <c r="M25" s="6">
        <f t="shared" si="0"/>
        <v>0</v>
      </c>
    </row>
    <row r="26" spans="1:13" ht="14.4" customHeight="1" x14ac:dyDescent="0.3">
      <c r="A26" s="1"/>
      <c r="B26" s="63"/>
      <c r="C26" s="84"/>
      <c r="D26" s="97" t="s">
        <v>443</v>
      </c>
      <c r="E26" s="99"/>
      <c r="F26" s="5"/>
      <c r="G26" s="2"/>
      <c r="H26" s="2"/>
      <c r="I26" s="6"/>
      <c r="J26" s="5"/>
      <c r="K26" s="2"/>
      <c r="L26" s="6"/>
      <c r="M26" s="6">
        <f t="shared" si="0"/>
        <v>0</v>
      </c>
    </row>
    <row r="27" spans="1:13" ht="41.4" x14ac:dyDescent="0.3">
      <c r="A27" s="1"/>
      <c r="B27" s="63"/>
      <c r="C27" s="84"/>
      <c r="D27" s="84"/>
      <c r="E27" s="81" t="s">
        <v>444</v>
      </c>
      <c r="F27" s="5"/>
      <c r="G27" s="2"/>
      <c r="H27" s="2"/>
      <c r="I27" s="6"/>
      <c r="J27" s="5"/>
      <c r="K27" s="2"/>
      <c r="L27" s="6"/>
      <c r="M27" s="6">
        <f t="shared" si="0"/>
        <v>0</v>
      </c>
    </row>
    <row r="28" spans="1:13" ht="41.4" x14ac:dyDescent="0.3">
      <c r="A28" s="1"/>
      <c r="B28" s="63"/>
      <c r="C28" s="84"/>
      <c r="D28" s="84"/>
      <c r="E28" s="81" t="s">
        <v>445</v>
      </c>
      <c r="F28" s="5"/>
      <c r="G28" s="2"/>
      <c r="H28" s="2"/>
      <c r="I28" s="6"/>
      <c r="J28" s="5"/>
      <c r="K28" s="2"/>
      <c r="L28" s="6"/>
      <c r="M28" s="6">
        <f t="shared" si="0"/>
        <v>0</v>
      </c>
    </row>
    <row r="29" spans="1:13" ht="14.4" customHeight="1" x14ac:dyDescent="0.3">
      <c r="A29" s="1"/>
      <c r="B29" s="63"/>
      <c r="C29" s="84"/>
      <c r="D29" s="97" t="s">
        <v>446</v>
      </c>
      <c r="E29" s="99"/>
      <c r="F29" s="5"/>
      <c r="G29" s="2"/>
      <c r="H29" s="2"/>
      <c r="I29" s="6"/>
      <c r="J29" s="5"/>
      <c r="K29" s="2"/>
      <c r="L29" s="6"/>
      <c r="M29" s="6">
        <f t="shared" si="0"/>
        <v>0</v>
      </c>
    </row>
    <row r="30" spans="1:13" ht="27.6" x14ac:dyDescent="0.3">
      <c r="A30" s="1"/>
      <c r="B30" s="63"/>
      <c r="C30" s="84"/>
      <c r="D30" s="84"/>
      <c r="E30" s="81" t="s">
        <v>447</v>
      </c>
      <c r="F30" s="5"/>
      <c r="G30" s="2"/>
      <c r="H30" s="2"/>
      <c r="I30" s="6"/>
      <c r="J30" s="5"/>
      <c r="K30" s="2"/>
      <c r="L30" s="6"/>
      <c r="M30" s="6">
        <f t="shared" si="0"/>
        <v>0</v>
      </c>
    </row>
    <row r="31" spans="1:13" ht="41.4" x14ac:dyDescent="0.3">
      <c r="A31" s="1"/>
      <c r="B31" s="63"/>
      <c r="C31" s="84"/>
      <c r="D31" s="84"/>
      <c r="E31" s="81" t="s">
        <v>448</v>
      </c>
      <c r="F31" s="5"/>
      <c r="G31" s="2"/>
      <c r="H31" s="2"/>
      <c r="I31" s="6"/>
      <c r="J31" s="5"/>
      <c r="K31" s="2"/>
      <c r="L31" s="6"/>
      <c r="M31" s="6">
        <f t="shared" si="0"/>
        <v>0</v>
      </c>
    </row>
    <row r="32" spans="1:13" ht="14.4" customHeight="1" x14ac:dyDescent="0.3">
      <c r="A32" s="1"/>
      <c r="B32" s="63"/>
      <c r="C32" s="84" t="s">
        <v>381</v>
      </c>
      <c r="D32" s="84"/>
      <c r="E32" s="84"/>
      <c r="F32" s="5"/>
      <c r="G32" s="2"/>
      <c r="H32" s="2"/>
      <c r="I32" s="6"/>
      <c r="J32" s="5"/>
      <c r="K32" s="5"/>
      <c r="L32" s="6"/>
      <c r="M32" s="6">
        <f t="shared" si="0"/>
        <v>0</v>
      </c>
    </row>
    <row r="33" spans="1:13" x14ac:dyDescent="0.3">
      <c r="A33" s="1"/>
      <c r="B33" s="63"/>
      <c r="C33" s="84"/>
      <c r="D33" s="97" t="s">
        <v>456</v>
      </c>
      <c r="E33" s="99"/>
      <c r="F33" s="5"/>
      <c r="G33" s="2"/>
      <c r="H33" s="2"/>
      <c r="I33" s="6"/>
      <c r="J33" s="5"/>
      <c r="K33" s="5"/>
      <c r="L33" s="6"/>
      <c r="M33" s="6">
        <f t="shared" si="0"/>
        <v>0</v>
      </c>
    </row>
    <row r="34" spans="1:13" x14ac:dyDescent="0.3">
      <c r="A34" s="1"/>
      <c r="B34" s="63"/>
      <c r="C34" s="84"/>
      <c r="D34" s="97" t="s">
        <v>457</v>
      </c>
      <c r="E34" s="99"/>
      <c r="F34" s="5"/>
      <c r="G34" s="2"/>
      <c r="H34" s="2"/>
      <c r="I34" s="6"/>
      <c r="J34" s="5"/>
      <c r="K34" s="5"/>
      <c r="L34" s="6"/>
      <c r="M34" s="6">
        <f t="shared" si="0"/>
        <v>0</v>
      </c>
    </row>
    <row r="35" spans="1:13" x14ac:dyDescent="0.3">
      <c r="A35" s="1"/>
      <c r="B35" s="63"/>
      <c r="C35" s="84"/>
      <c r="D35" s="97" t="s">
        <v>458</v>
      </c>
      <c r="E35" s="99"/>
      <c r="F35" s="5"/>
      <c r="G35" s="2"/>
      <c r="H35" s="2"/>
      <c r="I35" s="6"/>
      <c r="J35" s="5"/>
      <c r="K35" s="5"/>
      <c r="L35" s="6"/>
      <c r="M35" s="6">
        <f t="shared" si="0"/>
        <v>0</v>
      </c>
    </row>
    <row r="36" spans="1:13" x14ac:dyDescent="0.3">
      <c r="A36" s="1"/>
      <c r="B36" s="63"/>
      <c r="C36" s="84"/>
      <c r="D36" s="97" t="s">
        <v>459</v>
      </c>
      <c r="E36" s="99"/>
      <c r="F36" s="5"/>
      <c r="G36" s="2"/>
      <c r="H36" s="2"/>
      <c r="I36" s="6"/>
      <c r="J36" s="5"/>
      <c r="K36" s="5"/>
      <c r="L36" s="6"/>
      <c r="M36" s="6">
        <f t="shared" si="0"/>
        <v>0</v>
      </c>
    </row>
    <row r="37" spans="1:13" ht="14.4" customHeight="1" x14ac:dyDescent="0.3">
      <c r="A37" s="1"/>
      <c r="B37" s="63"/>
      <c r="C37" s="84" t="s">
        <v>377</v>
      </c>
      <c r="D37" s="84"/>
      <c r="E37" s="84"/>
      <c r="F37" s="5"/>
      <c r="G37" s="2"/>
      <c r="H37" s="2"/>
      <c r="I37" s="6"/>
      <c r="J37" s="5"/>
      <c r="K37" s="5"/>
      <c r="L37" s="6"/>
      <c r="M37" s="6">
        <f t="shared" si="0"/>
        <v>0</v>
      </c>
    </row>
    <row r="38" spans="1:13" ht="14.4" customHeight="1" x14ac:dyDescent="0.3">
      <c r="A38" s="1"/>
      <c r="B38" s="63"/>
      <c r="C38" s="84"/>
      <c r="D38" s="97" t="s">
        <v>460</v>
      </c>
      <c r="E38" s="99"/>
      <c r="F38" s="5"/>
      <c r="G38" s="2"/>
      <c r="H38" s="2"/>
      <c r="I38" s="6"/>
      <c r="J38" s="5"/>
      <c r="K38" s="5"/>
      <c r="L38" s="6"/>
      <c r="M38" s="6">
        <f t="shared" si="0"/>
        <v>0</v>
      </c>
    </row>
    <row r="39" spans="1:13" ht="14.4" customHeight="1" x14ac:dyDescent="0.3">
      <c r="A39" s="1"/>
      <c r="B39" s="63"/>
      <c r="C39" s="84"/>
      <c r="D39" s="97" t="s">
        <v>461</v>
      </c>
      <c r="E39" s="99"/>
      <c r="F39" s="5"/>
      <c r="G39" s="2"/>
      <c r="H39" s="2"/>
      <c r="I39" s="6"/>
      <c r="J39" s="5"/>
      <c r="K39" s="5"/>
      <c r="L39" s="6"/>
      <c r="M39" s="6">
        <f t="shared" si="0"/>
        <v>0</v>
      </c>
    </row>
    <row r="40" spans="1:13" ht="14.4" customHeight="1" x14ac:dyDescent="0.3">
      <c r="A40" s="1"/>
      <c r="B40" s="63"/>
      <c r="C40" s="84"/>
      <c r="D40" s="97" t="s">
        <v>462</v>
      </c>
      <c r="E40" s="99"/>
      <c r="F40" s="5"/>
      <c r="G40" s="2"/>
      <c r="H40" s="2"/>
      <c r="I40" s="6"/>
      <c r="J40" s="5"/>
      <c r="K40" s="5"/>
      <c r="L40" s="6"/>
      <c r="M40" s="6">
        <f t="shared" si="0"/>
        <v>0</v>
      </c>
    </row>
    <row r="41" spans="1:13" ht="14.4" customHeight="1" x14ac:dyDescent="0.3">
      <c r="A41" s="1"/>
      <c r="B41" s="63"/>
      <c r="C41" s="84"/>
      <c r="D41" s="97" t="s">
        <v>463</v>
      </c>
      <c r="E41" s="99"/>
      <c r="F41" s="5"/>
      <c r="G41" s="2"/>
      <c r="H41" s="2"/>
      <c r="I41" s="6"/>
      <c r="J41" s="5"/>
      <c r="K41" s="5"/>
      <c r="L41" s="6"/>
      <c r="M41" s="6">
        <f t="shared" si="0"/>
        <v>0</v>
      </c>
    </row>
    <row r="42" spans="1:13" ht="27.6" x14ac:dyDescent="0.3">
      <c r="A42" s="1"/>
      <c r="B42" s="63"/>
      <c r="C42" s="84"/>
      <c r="D42" s="84"/>
      <c r="E42" s="81" t="s">
        <v>464</v>
      </c>
      <c r="F42" s="5"/>
      <c r="G42" s="2"/>
      <c r="H42" s="2"/>
      <c r="I42" s="6"/>
      <c r="J42" s="5"/>
      <c r="K42" s="5"/>
      <c r="L42" s="6"/>
      <c r="M42" s="6">
        <f t="shared" si="0"/>
        <v>0</v>
      </c>
    </row>
    <row r="43" spans="1:13" ht="41.4" x14ac:dyDescent="0.3">
      <c r="A43" s="1"/>
      <c r="B43" s="63"/>
      <c r="C43" s="84"/>
      <c r="D43" s="84"/>
      <c r="E43" s="81" t="s">
        <v>465</v>
      </c>
      <c r="F43" s="5"/>
      <c r="G43" s="2"/>
      <c r="H43" s="2"/>
      <c r="I43" s="6"/>
      <c r="J43" s="5"/>
      <c r="K43" s="5"/>
      <c r="L43" s="6"/>
      <c r="M43" s="6">
        <f t="shared" si="0"/>
        <v>0</v>
      </c>
    </row>
    <row r="44" spans="1:13" ht="14.4" customHeight="1" x14ac:dyDescent="0.3">
      <c r="A44" s="1"/>
      <c r="B44" s="63"/>
      <c r="C44" s="84"/>
      <c r="D44" s="97" t="s">
        <v>466</v>
      </c>
      <c r="E44" s="99"/>
      <c r="F44" s="5"/>
      <c r="G44" s="2"/>
      <c r="H44" s="2"/>
      <c r="I44" s="6"/>
      <c r="J44" s="5"/>
      <c r="K44" s="5"/>
      <c r="L44" s="6"/>
      <c r="M44" s="6">
        <f t="shared" si="0"/>
        <v>0</v>
      </c>
    </row>
    <row r="45" spans="1:13" ht="14.4" customHeight="1" x14ac:dyDescent="0.3">
      <c r="A45" s="1"/>
      <c r="B45" s="63"/>
      <c r="C45" s="84"/>
      <c r="D45" s="97" t="s">
        <v>470</v>
      </c>
      <c r="E45" s="99"/>
      <c r="F45" s="5"/>
      <c r="G45" s="2"/>
      <c r="H45" s="2"/>
      <c r="I45" s="6"/>
      <c r="J45" s="5"/>
      <c r="K45" s="5"/>
      <c r="L45" s="6"/>
      <c r="M45" s="6">
        <f t="shared" si="0"/>
        <v>0</v>
      </c>
    </row>
    <row r="46" spans="1:13" ht="55.2" x14ac:dyDescent="0.3">
      <c r="A46" s="1"/>
      <c r="B46" s="63"/>
      <c r="C46" s="84"/>
      <c r="D46" s="84"/>
      <c r="E46" s="81" t="s">
        <v>467</v>
      </c>
      <c r="F46" s="5"/>
      <c r="G46" s="2"/>
      <c r="H46" s="2"/>
      <c r="I46" s="6"/>
      <c r="J46" s="5"/>
      <c r="K46" s="5"/>
      <c r="L46" s="6"/>
      <c r="M46" s="6">
        <f t="shared" si="0"/>
        <v>0</v>
      </c>
    </row>
    <row r="47" spans="1:13" ht="27.6" x14ac:dyDescent="0.3">
      <c r="A47" s="1"/>
      <c r="B47" s="63"/>
      <c r="C47" s="84"/>
      <c r="D47" s="84"/>
      <c r="E47" s="81" t="s">
        <v>468</v>
      </c>
      <c r="F47" s="5"/>
      <c r="G47" s="2"/>
      <c r="H47" s="2"/>
      <c r="I47" s="6"/>
      <c r="J47" s="5"/>
      <c r="K47" s="5"/>
      <c r="L47" s="6"/>
      <c r="M47" s="6">
        <f t="shared" si="0"/>
        <v>0</v>
      </c>
    </row>
    <row r="48" spans="1:13" ht="41.4" x14ac:dyDescent="0.3">
      <c r="A48" s="1"/>
      <c r="B48" s="63"/>
      <c r="C48" s="84"/>
      <c r="D48" s="84"/>
      <c r="E48" s="81" t="s">
        <v>469</v>
      </c>
      <c r="F48" s="5"/>
      <c r="G48" s="2"/>
      <c r="H48" s="2"/>
      <c r="I48" s="6"/>
      <c r="J48" s="5"/>
      <c r="K48" s="5"/>
      <c r="L48" s="6"/>
      <c r="M48" s="6">
        <f t="shared" si="0"/>
        <v>0</v>
      </c>
    </row>
    <row r="49" spans="1:13" ht="27.6" x14ac:dyDescent="0.3">
      <c r="A49" s="1"/>
      <c r="B49" s="63"/>
      <c r="C49" s="84"/>
      <c r="D49" s="84"/>
      <c r="E49" s="81" t="s">
        <v>471</v>
      </c>
      <c r="F49" s="5"/>
      <c r="G49" s="2"/>
      <c r="H49" s="2"/>
      <c r="I49" s="6"/>
      <c r="J49" s="5"/>
      <c r="K49" s="5"/>
      <c r="L49" s="6"/>
      <c r="M49" s="6">
        <f t="shared" si="0"/>
        <v>0</v>
      </c>
    </row>
    <row r="50" spans="1:13" ht="41.4" x14ac:dyDescent="0.3">
      <c r="A50" s="1"/>
      <c r="B50" s="63"/>
      <c r="C50" s="84"/>
      <c r="D50" s="84"/>
      <c r="E50" s="81" t="s">
        <v>472</v>
      </c>
      <c r="F50" s="5"/>
      <c r="G50" s="2"/>
      <c r="H50" s="2"/>
      <c r="I50" s="6"/>
      <c r="J50" s="5"/>
      <c r="K50" s="5"/>
      <c r="L50" s="6"/>
      <c r="M50" s="6">
        <f t="shared" si="0"/>
        <v>0</v>
      </c>
    </row>
    <row r="51" spans="1:13" ht="14.4" customHeight="1" x14ac:dyDescent="0.3">
      <c r="A51" s="1"/>
      <c r="B51" s="63"/>
      <c r="C51" s="84"/>
      <c r="D51" s="97" t="s">
        <v>474</v>
      </c>
      <c r="E51" s="99"/>
      <c r="F51" s="5"/>
      <c r="G51" s="2"/>
      <c r="H51" s="2"/>
      <c r="I51" s="6"/>
      <c r="J51" s="5"/>
      <c r="K51" s="5"/>
      <c r="L51" s="6"/>
      <c r="M51" s="6">
        <f t="shared" si="0"/>
        <v>0</v>
      </c>
    </row>
    <row r="52" spans="1:13" ht="27.6" x14ac:dyDescent="0.3">
      <c r="A52" s="1"/>
      <c r="B52" s="63"/>
      <c r="C52" s="84"/>
      <c r="D52" s="84"/>
      <c r="E52" s="81" t="s">
        <v>473</v>
      </c>
      <c r="F52" s="5"/>
      <c r="G52" s="2"/>
      <c r="H52" s="2"/>
      <c r="I52" s="6"/>
      <c r="J52" s="5"/>
      <c r="K52" s="5"/>
      <c r="L52" s="6"/>
      <c r="M52" s="6">
        <f t="shared" si="0"/>
        <v>0</v>
      </c>
    </row>
    <row r="53" spans="1:13" ht="41.4" x14ac:dyDescent="0.3">
      <c r="A53" s="1"/>
      <c r="B53" s="63"/>
      <c r="C53" s="84"/>
      <c r="D53" s="84"/>
      <c r="E53" s="81" t="s">
        <v>475</v>
      </c>
      <c r="F53" s="5"/>
      <c r="G53" s="2"/>
      <c r="H53" s="2"/>
      <c r="I53" s="6"/>
      <c r="J53" s="5"/>
      <c r="K53" s="5"/>
      <c r="L53" s="6"/>
      <c r="M53" s="6">
        <f t="shared" si="0"/>
        <v>0</v>
      </c>
    </row>
    <row r="54" spans="1:13" ht="41.4" x14ac:dyDescent="0.3">
      <c r="A54" s="1"/>
      <c r="B54" s="63"/>
      <c r="C54" s="84"/>
      <c r="D54" s="84"/>
      <c r="E54" s="81" t="s">
        <v>476</v>
      </c>
      <c r="F54" s="5"/>
      <c r="G54" s="2"/>
      <c r="H54" s="2"/>
      <c r="I54" s="6"/>
      <c r="J54" s="5"/>
      <c r="K54" s="5"/>
      <c r="L54" s="6"/>
      <c r="M54" s="6">
        <f t="shared" si="0"/>
        <v>0</v>
      </c>
    </row>
    <row r="55" spans="1:13" ht="14.4" customHeight="1" x14ac:dyDescent="0.3">
      <c r="A55" s="1"/>
      <c r="B55" s="63"/>
      <c r="C55" s="84" t="s">
        <v>378</v>
      </c>
      <c r="D55" s="84"/>
      <c r="E55" s="84"/>
      <c r="F55" s="2"/>
      <c r="G55" s="5"/>
      <c r="H55" s="2"/>
      <c r="I55" s="6"/>
      <c r="J55" s="5"/>
      <c r="K55" s="5"/>
      <c r="L55" s="6"/>
      <c r="M55" s="6">
        <f t="shared" si="0"/>
        <v>0</v>
      </c>
    </row>
    <row r="56" spans="1:13" ht="14.4" customHeight="1" x14ac:dyDescent="0.3">
      <c r="A56" s="1"/>
      <c r="B56" s="63"/>
      <c r="C56" s="84"/>
      <c r="D56" s="97" t="s">
        <v>477</v>
      </c>
      <c r="E56" s="99"/>
      <c r="F56" s="2"/>
      <c r="G56" s="5"/>
      <c r="H56" s="2"/>
      <c r="I56" s="6"/>
      <c r="J56" s="5"/>
      <c r="K56" s="5"/>
      <c r="L56" s="6"/>
      <c r="M56" s="6">
        <f t="shared" si="0"/>
        <v>0</v>
      </c>
    </row>
    <row r="57" spans="1:13" ht="14.4" customHeight="1" x14ac:dyDescent="0.3">
      <c r="A57" s="1"/>
      <c r="B57" s="63"/>
      <c r="C57" s="84"/>
      <c r="D57" s="97" t="s">
        <v>478</v>
      </c>
      <c r="E57" s="99"/>
      <c r="F57" s="2"/>
      <c r="G57" s="5"/>
      <c r="H57" s="2"/>
      <c r="I57" s="6"/>
      <c r="J57" s="5"/>
      <c r="K57" s="5"/>
      <c r="L57" s="6"/>
      <c r="M57" s="6">
        <f t="shared" si="0"/>
        <v>0</v>
      </c>
    </row>
    <row r="58" spans="1:13" ht="14.4" customHeight="1" x14ac:dyDescent="0.3">
      <c r="A58" s="1"/>
      <c r="B58" s="63"/>
      <c r="C58" s="84" t="s">
        <v>379</v>
      </c>
      <c r="D58" s="84"/>
      <c r="E58" s="84"/>
      <c r="F58" s="84"/>
      <c r="G58" s="84"/>
      <c r="H58" s="84"/>
      <c r="I58" s="84"/>
      <c r="J58" s="84"/>
      <c r="K58" s="5"/>
      <c r="L58" s="5"/>
      <c r="M58" s="6">
        <f t="shared" si="0"/>
        <v>0</v>
      </c>
    </row>
    <row r="59" spans="1:13" ht="14.4" customHeight="1" x14ac:dyDescent="0.3">
      <c r="A59" s="1"/>
      <c r="B59" s="63"/>
      <c r="C59" s="84"/>
      <c r="D59" s="97" t="s">
        <v>453</v>
      </c>
      <c r="E59" s="99"/>
      <c r="F59" s="84"/>
      <c r="G59" s="84"/>
      <c r="H59" s="84"/>
      <c r="I59" s="84"/>
      <c r="J59" s="84"/>
      <c r="K59" s="5"/>
      <c r="L59" s="5"/>
      <c r="M59" s="6">
        <f t="shared" si="0"/>
        <v>0</v>
      </c>
    </row>
    <row r="60" spans="1:13" ht="14.4" customHeight="1" x14ac:dyDescent="0.3">
      <c r="A60" s="1"/>
      <c r="B60" s="63"/>
      <c r="C60" s="84" t="s">
        <v>380</v>
      </c>
      <c r="D60" s="84"/>
      <c r="E60" s="84"/>
      <c r="F60" s="84"/>
      <c r="G60" s="84"/>
      <c r="H60" s="84"/>
      <c r="I60" s="84"/>
      <c r="J60" s="84"/>
      <c r="K60" s="5"/>
      <c r="L60" s="5"/>
      <c r="M60" s="6">
        <f t="shared" si="0"/>
        <v>0</v>
      </c>
    </row>
    <row r="61" spans="1:13" ht="14.4" customHeight="1" x14ac:dyDescent="0.3">
      <c r="A61" s="1"/>
      <c r="B61" s="83" t="s">
        <v>344</v>
      </c>
      <c r="C61" s="83"/>
      <c r="D61" s="83"/>
      <c r="E61" s="83"/>
      <c r="F61" s="83"/>
      <c r="G61" s="83"/>
      <c r="H61" s="83"/>
      <c r="I61" s="83"/>
      <c r="J61" s="83"/>
      <c r="K61" s="83"/>
      <c r="L61" s="83"/>
      <c r="M61" s="6">
        <f t="shared" si="0"/>
        <v>0</v>
      </c>
    </row>
    <row r="62" spans="1:13" ht="14.4" customHeight="1" x14ac:dyDescent="0.3">
      <c r="A62" s="1"/>
      <c r="B62" s="63"/>
      <c r="C62" s="84" t="s">
        <v>347</v>
      </c>
      <c r="D62" s="84"/>
      <c r="E62" s="84"/>
      <c r="F62" s="84"/>
      <c r="G62" s="84"/>
      <c r="H62" s="84"/>
      <c r="I62" s="84"/>
      <c r="J62" s="84"/>
      <c r="K62" s="5"/>
      <c r="L62" s="5"/>
      <c r="M62" s="6">
        <f t="shared" si="0"/>
        <v>0</v>
      </c>
    </row>
  </sheetData>
  <mergeCells count="28">
    <mergeCell ref="D51:E51"/>
    <mergeCell ref="D56:E56"/>
    <mergeCell ref="D57:E57"/>
    <mergeCell ref="D59:E59"/>
    <mergeCell ref="D39:E39"/>
    <mergeCell ref="D40:E40"/>
    <mergeCell ref="D41:E41"/>
    <mergeCell ref="D44:E44"/>
    <mergeCell ref="D45:E45"/>
    <mergeCell ref="D33:E33"/>
    <mergeCell ref="D34:E34"/>
    <mergeCell ref="D35:E35"/>
    <mergeCell ref="D36:E36"/>
    <mergeCell ref="D38:E38"/>
    <mergeCell ref="D18:E18"/>
    <mergeCell ref="D19:E19"/>
    <mergeCell ref="D22:E22"/>
    <mergeCell ref="D26:E26"/>
    <mergeCell ref="D29:E29"/>
    <mergeCell ref="D12:E12"/>
    <mergeCell ref="D13:E13"/>
    <mergeCell ref="D14:E14"/>
    <mergeCell ref="D15:E15"/>
    <mergeCell ref="D16:E16"/>
    <mergeCell ref="A1:M1"/>
    <mergeCell ref="A8:A9"/>
    <mergeCell ref="F8:M8"/>
    <mergeCell ref="B8:E9"/>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rgb="FFFFFF00"/>
  </sheetPr>
  <dimension ref="A1:R69"/>
  <sheetViews>
    <sheetView workbookViewId="0">
      <pane ySplit="10" topLeftCell="A31" activePane="bottomLeft" state="frozen"/>
      <selection activeCell="H18" sqref="H18"/>
      <selection pane="bottomLeft" activeCell="C18" sqref="C18:E42"/>
    </sheetView>
  </sheetViews>
  <sheetFormatPr defaultRowHeight="13.8" x14ac:dyDescent="0.25"/>
  <cols>
    <col min="1" max="1" width="4.77734375" style="30" customWidth="1"/>
    <col min="2" max="3" width="4.21875" style="30" customWidth="1"/>
    <col min="4" max="4" width="4.77734375" style="30" customWidth="1"/>
    <col min="5" max="5" width="44.88671875" style="30" customWidth="1"/>
    <col min="6" max="6" width="15" style="30" customWidth="1"/>
    <col min="7" max="7" width="5.88671875" style="30" customWidth="1"/>
    <col min="8" max="8" width="7.5546875" style="30" customWidth="1"/>
    <col min="9" max="9" width="7" style="30" customWidth="1"/>
    <col min="10" max="10" width="7.33203125" style="30" customWidth="1"/>
    <col min="11" max="18" width="7.21875" style="30" customWidth="1"/>
    <col min="19" max="16384" width="8.88671875" style="30"/>
  </cols>
  <sheetData>
    <row r="1" spans="1:18" x14ac:dyDescent="0.25">
      <c r="A1" s="105" t="s">
        <v>327</v>
      </c>
      <c r="B1" s="105"/>
      <c r="C1" s="105"/>
      <c r="D1" s="105"/>
      <c r="E1" s="105"/>
      <c r="F1" s="105"/>
      <c r="G1" s="105"/>
      <c r="H1" s="105"/>
      <c r="I1" s="105"/>
      <c r="J1" s="105"/>
      <c r="K1" s="105"/>
      <c r="L1" s="105"/>
      <c r="M1" s="105"/>
      <c r="N1" s="105"/>
      <c r="O1" s="105"/>
      <c r="P1" s="105"/>
      <c r="Q1" s="105"/>
      <c r="R1" s="105"/>
    </row>
    <row r="2" spans="1:18" x14ac:dyDescent="0.25">
      <c r="A2" s="31" t="s">
        <v>197</v>
      </c>
      <c r="B2" s="32"/>
      <c r="C2" s="32"/>
      <c r="D2" s="32"/>
      <c r="E2" s="32"/>
      <c r="F2" s="32"/>
      <c r="G2" s="32"/>
      <c r="H2" s="32"/>
      <c r="I2" s="32"/>
      <c r="J2" s="32"/>
      <c r="K2" s="32"/>
      <c r="L2" s="32"/>
      <c r="M2" s="32"/>
      <c r="N2" s="32"/>
      <c r="O2" s="32"/>
      <c r="R2" s="58" t="s">
        <v>20</v>
      </c>
    </row>
    <row r="3" spans="1:18" s="35" customFormat="1" x14ac:dyDescent="0.25">
      <c r="A3" s="33" t="s">
        <v>198</v>
      </c>
      <c r="B3" s="34"/>
      <c r="C3" s="34"/>
      <c r="D3" s="34"/>
      <c r="E3" s="34"/>
      <c r="F3" s="34"/>
      <c r="G3" s="34"/>
      <c r="H3" s="34"/>
      <c r="I3" s="34"/>
      <c r="J3" s="34"/>
      <c r="K3" s="34"/>
      <c r="L3" s="34"/>
      <c r="M3" s="34"/>
      <c r="N3" s="34"/>
      <c r="O3" s="34"/>
    </row>
    <row r="4" spans="1:18" s="35" customFormat="1" x14ac:dyDescent="0.25">
      <c r="A4" s="33" t="s">
        <v>328</v>
      </c>
      <c r="B4" s="34"/>
      <c r="C4" s="34"/>
      <c r="D4" s="34"/>
      <c r="E4" s="34" t="str">
        <f>'Co cau P VHXH'!R4</f>
        <v>Cán bộ HD 2 - CM giáo dục</v>
      </c>
      <c r="F4" s="34"/>
      <c r="G4" s="34"/>
      <c r="H4" s="34"/>
      <c r="I4" s="34"/>
      <c r="J4" s="34"/>
      <c r="K4" s="34"/>
      <c r="L4" s="34"/>
      <c r="M4" s="34"/>
      <c r="N4" s="34"/>
      <c r="O4" s="34"/>
    </row>
    <row r="5" spans="1:18" s="35" customFormat="1" x14ac:dyDescent="0.25">
      <c r="A5" s="33" t="s">
        <v>329</v>
      </c>
      <c r="B5" s="34"/>
      <c r="C5" s="34"/>
      <c r="D5" s="34"/>
      <c r="E5" s="34" t="s">
        <v>330</v>
      </c>
      <c r="F5" s="34"/>
      <c r="G5" s="34"/>
      <c r="H5" s="34"/>
      <c r="I5" s="34"/>
      <c r="J5" s="34"/>
      <c r="K5" s="34"/>
      <c r="L5" s="34"/>
      <c r="M5" s="34"/>
      <c r="N5" s="34"/>
      <c r="O5" s="34"/>
    </row>
    <row r="6" spans="1:18" s="35" customFormat="1" x14ac:dyDescent="0.25">
      <c r="A6" s="33"/>
      <c r="B6" s="34"/>
      <c r="C6" s="34"/>
      <c r="D6" s="34"/>
      <c r="E6" s="34"/>
      <c r="F6" s="34"/>
      <c r="G6" s="34"/>
      <c r="H6" s="34"/>
      <c r="I6" s="34"/>
      <c r="J6" s="34"/>
      <c r="K6" s="34"/>
      <c r="L6" s="34"/>
      <c r="M6" s="34"/>
      <c r="N6" s="34"/>
      <c r="O6" s="34"/>
    </row>
    <row r="7" spans="1:18" x14ac:dyDescent="0.25">
      <c r="A7" s="106" t="s">
        <v>1</v>
      </c>
      <c r="B7" s="106" t="s">
        <v>315</v>
      </c>
      <c r="C7" s="106"/>
      <c r="D7" s="106"/>
      <c r="E7" s="106"/>
      <c r="F7" s="106"/>
      <c r="G7" s="106"/>
      <c r="H7" s="106"/>
      <c r="I7" s="106"/>
      <c r="J7" s="106"/>
      <c r="K7" s="106" t="s">
        <v>316</v>
      </c>
      <c r="L7" s="106"/>
      <c r="M7" s="106"/>
      <c r="N7" s="106"/>
      <c r="O7" s="106"/>
      <c r="P7" s="106"/>
      <c r="Q7" s="106"/>
      <c r="R7" s="106"/>
    </row>
    <row r="8" spans="1:18" x14ac:dyDescent="0.25">
      <c r="A8" s="106"/>
      <c r="B8" s="106" t="s">
        <v>2</v>
      </c>
      <c r="C8" s="106"/>
      <c r="D8" s="106"/>
      <c r="E8" s="106"/>
      <c r="F8" s="106" t="s">
        <v>5</v>
      </c>
      <c r="G8" s="106" t="s">
        <v>6</v>
      </c>
      <c r="H8" s="106" t="s">
        <v>331</v>
      </c>
      <c r="I8" s="106" t="s">
        <v>10</v>
      </c>
      <c r="J8" s="106" t="s">
        <v>317</v>
      </c>
      <c r="K8" s="106" t="s">
        <v>318</v>
      </c>
      <c r="L8" s="106"/>
      <c r="M8" s="106" t="s">
        <v>318</v>
      </c>
      <c r="N8" s="106"/>
      <c r="O8" s="106" t="s">
        <v>318</v>
      </c>
      <c r="P8" s="106"/>
      <c r="Q8" s="106" t="s">
        <v>322</v>
      </c>
      <c r="R8" s="106"/>
    </row>
    <row r="9" spans="1:18" x14ac:dyDescent="0.25">
      <c r="A9" s="106"/>
      <c r="B9" s="106"/>
      <c r="C9" s="106"/>
      <c r="D9" s="106"/>
      <c r="E9" s="106"/>
      <c r="F9" s="106"/>
      <c r="G9" s="106"/>
      <c r="H9" s="106"/>
      <c r="I9" s="106"/>
      <c r="J9" s="106"/>
      <c r="K9" s="106" t="s">
        <v>319</v>
      </c>
      <c r="L9" s="106"/>
      <c r="M9" s="106" t="s">
        <v>320</v>
      </c>
      <c r="N9" s="106"/>
      <c r="O9" s="106" t="s">
        <v>321</v>
      </c>
      <c r="P9" s="106"/>
      <c r="Q9" s="106"/>
      <c r="R9" s="106"/>
    </row>
    <row r="10" spans="1:18" ht="55.2" x14ac:dyDescent="0.25">
      <c r="A10" s="106"/>
      <c r="B10" s="106"/>
      <c r="C10" s="106"/>
      <c r="D10" s="106"/>
      <c r="E10" s="106"/>
      <c r="F10" s="106"/>
      <c r="G10" s="106"/>
      <c r="H10" s="106"/>
      <c r="I10" s="106"/>
      <c r="J10" s="106"/>
      <c r="K10" s="48" t="s">
        <v>323</v>
      </c>
      <c r="L10" s="48" t="s">
        <v>324</v>
      </c>
      <c r="M10" s="48" t="s">
        <v>323</v>
      </c>
      <c r="N10" s="48" t="s">
        <v>324</v>
      </c>
      <c r="O10" s="48" t="s">
        <v>323</v>
      </c>
      <c r="P10" s="48" t="s">
        <v>324</v>
      </c>
      <c r="Q10" s="48" t="s">
        <v>323</v>
      </c>
      <c r="R10" s="48" t="s">
        <v>324</v>
      </c>
    </row>
    <row r="11" spans="1:18" x14ac:dyDescent="0.25">
      <c r="A11" s="139">
        <v>1</v>
      </c>
      <c r="B11" s="83" t="str">
        <f>'DMCV CB Hop dong 2'!B10</f>
        <v>Phụ trách Lĩnh vực Giáo dục và Đào tạo, gồm: Giáo dục mầm non; Giáo dục phổ thông (giáo dục tiểu học và giáo dục trung học cơ sở);</v>
      </c>
      <c r="C11" s="83"/>
      <c r="D11" s="83"/>
      <c r="E11" s="83"/>
      <c r="F11" s="62"/>
      <c r="G11" s="62"/>
      <c r="H11" s="62"/>
      <c r="I11" s="139"/>
      <c r="J11" s="62"/>
      <c r="K11" s="62"/>
      <c r="L11" s="62"/>
      <c r="M11" s="62"/>
      <c r="N11" s="62"/>
      <c r="O11" s="62"/>
      <c r="P11" s="62"/>
      <c r="Q11" s="62"/>
      <c r="R11" s="62"/>
    </row>
    <row r="12" spans="1:18" x14ac:dyDescent="0.25">
      <c r="A12" s="139"/>
      <c r="B12" s="63"/>
      <c r="C12" s="84" t="str">
        <f>'DMCV CB Hop dong 2'!C11</f>
        <v>Phụ trách công tác chuyên môn giáo dục:</v>
      </c>
      <c r="D12" s="84"/>
      <c r="E12" s="84"/>
      <c r="F12" s="62">
        <f>'DMCV CB Hop dong 2'!H11</f>
        <v>0</v>
      </c>
      <c r="G12" s="62">
        <f>'DMCV CB Hop dong 2'!I11</f>
        <v>0</v>
      </c>
      <c r="H12" s="62">
        <f>'DMCV CB Hop dong 2'!J11</f>
        <v>0</v>
      </c>
      <c r="I12" s="139">
        <f>'DMCV CB Hop dong 2'!M11</f>
        <v>0</v>
      </c>
      <c r="J12" s="62">
        <f>I12*G12</f>
        <v>0</v>
      </c>
      <c r="K12" s="62"/>
      <c r="L12" s="141" t="e">
        <f>K12/G12*J12</f>
        <v>#DIV/0!</v>
      </c>
      <c r="M12" s="62"/>
      <c r="N12" s="141" t="e">
        <f>M12/G12*J12</f>
        <v>#DIV/0!</v>
      </c>
      <c r="O12" s="62"/>
      <c r="P12" s="141" t="e">
        <f>O12/G12*J12</f>
        <v>#DIV/0!</v>
      </c>
      <c r="Q12" s="62"/>
      <c r="R12" s="141" t="e">
        <f>Q12/G12*J12</f>
        <v>#DIV/0!</v>
      </c>
    </row>
    <row r="13" spans="1:18" ht="27.6" customHeight="1" x14ac:dyDescent="0.25">
      <c r="A13" s="139"/>
      <c r="B13" s="63"/>
      <c r="C13" s="84"/>
      <c r="D13" s="97" t="str">
        <f>'DMCV CB Hop dong 2'!D12</f>
        <v>Xây dựng kế hoạch dài hạn và hàng năm phát triển giáo dục mầm non, tiểu học, THCS phù hợp với quy hoạch tổng thể của địa phương.</v>
      </c>
      <c r="E13" s="99"/>
      <c r="F13" s="62" t="str">
        <f>'DMCV CB Hop dong 2'!H12</f>
        <v>Bản kế hoạch</v>
      </c>
      <c r="G13" s="62">
        <f>'DMCV CB Hop dong 2'!I12</f>
        <v>1</v>
      </c>
      <c r="H13" s="62" t="str">
        <f>'DMCV CB Hop dong 2'!J12</f>
        <v>Hàng năm</v>
      </c>
      <c r="I13" s="139">
        <f>'DMCV CB Hop dong 2'!M12</f>
        <v>1</v>
      </c>
      <c r="J13" s="62">
        <f t="shared" ref="J13:J63" si="0">I13*G13</f>
        <v>1</v>
      </c>
      <c r="K13" s="62"/>
      <c r="L13" s="141">
        <f t="shared" ref="L13:L63" si="1">K13/G13*J13</f>
        <v>0</v>
      </c>
      <c r="M13" s="62"/>
      <c r="N13" s="141">
        <f t="shared" ref="N13:N63" si="2">M13/G13*J13</f>
        <v>0</v>
      </c>
      <c r="O13" s="62"/>
      <c r="P13" s="141">
        <f t="shared" ref="P13:P63" si="3">O13/G13*J13</f>
        <v>0</v>
      </c>
      <c r="Q13" s="62"/>
      <c r="R13" s="141">
        <f t="shared" ref="R13:R63" si="4">Q13/G13*J13</f>
        <v>0</v>
      </c>
    </row>
    <row r="14" spans="1:18" ht="27.6" x14ac:dyDescent="0.25">
      <c r="A14" s="139"/>
      <c r="B14" s="63"/>
      <c r="C14" s="84"/>
      <c r="D14" s="97" t="str">
        <f>'DMCV CB Hop dong 2'!D13</f>
        <v>Hướng dẫn và đề xuất lên cấp cao hơn về quyết định thành lập, cho phép thành lập, sáp nhập, chia tách, giải thể hoặc đình chỉ hoạt động giáo dục đối với nhóm trẻ, lớp mẫu giáo độc lập</v>
      </c>
      <c r="E14" s="99"/>
      <c r="F14" s="62" t="str">
        <f>'DMCV CB Hop dong 2'!H13</f>
        <v>Quyết định</v>
      </c>
      <c r="G14" s="62">
        <f>'DMCV CB Hop dong 2'!I13</f>
        <v>1</v>
      </c>
      <c r="H14" s="62" t="str">
        <f>'DMCV CB Hop dong 2'!J13</f>
        <v>Háng tháng</v>
      </c>
      <c r="I14" s="139">
        <f>'DMCV CB Hop dong 2'!M13</f>
        <v>5</v>
      </c>
      <c r="J14" s="62">
        <f t="shared" si="0"/>
        <v>5</v>
      </c>
      <c r="K14" s="62"/>
      <c r="L14" s="141">
        <f t="shared" si="1"/>
        <v>0</v>
      </c>
      <c r="M14" s="62"/>
      <c r="N14" s="141">
        <f t="shared" si="2"/>
        <v>0</v>
      </c>
      <c r="O14" s="62"/>
      <c r="P14" s="141">
        <f t="shared" si="3"/>
        <v>0</v>
      </c>
      <c r="Q14" s="62"/>
      <c r="R14" s="141">
        <f t="shared" si="4"/>
        <v>0</v>
      </c>
    </row>
    <row r="15" spans="1:18" x14ac:dyDescent="0.25">
      <c r="A15" s="139"/>
      <c r="B15" s="63"/>
      <c r="C15" s="84"/>
      <c r="D15" s="97" t="str">
        <f>'DMCV CB Hop dong 2'!D14</f>
        <v>Tổ chức xây dựng trường đạt chuẩn quốc gia tại địa bàn.</v>
      </c>
      <c r="E15" s="99"/>
      <c r="F15" s="62">
        <f>'DMCV CB Hop dong 2'!H14</f>
        <v>0</v>
      </c>
      <c r="G15" s="62">
        <f>'DMCV CB Hop dong 2'!I14</f>
        <v>0</v>
      </c>
      <c r="H15" s="62">
        <f>'DMCV CB Hop dong 2'!J14</f>
        <v>0</v>
      </c>
      <c r="I15" s="139">
        <f>'DMCV CB Hop dong 2'!M14</f>
        <v>0</v>
      </c>
      <c r="J15" s="62">
        <f t="shared" si="0"/>
        <v>0</v>
      </c>
      <c r="K15" s="62"/>
      <c r="L15" s="141" t="e">
        <f t="shared" si="1"/>
        <v>#DIV/0!</v>
      </c>
      <c r="M15" s="62"/>
      <c r="N15" s="141" t="e">
        <f t="shared" si="2"/>
        <v>#DIV/0!</v>
      </c>
      <c r="O15" s="62"/>
      <c r="P15" s="141" t="e">
        <f t="shared" si="3"/>
        <v>#DIV/0!</v>
      </c>
      <c r="Q15" s="62"/>
      <c r="R15" s="141" t="e">
        <f t="shared" si="4"/>
        <v>#DIV/0!</v>
      </c>
    </row>
    <row r="16" spans="1:18" ht="36" customHeight="1" x14ac:dyDescent="0.25">
      <c r="A16" s="139"/>
      <c r="B16" s="63"/>
      <c r="C16" s="84"/>
      <c r="D16" s="97" t="str">
        <f>'DMCV CB Hop dong 2'!D15</f>
        <v>Theo dõi giám sát công tác tuyển sinh đầu cấp (mầm non, lớp 1, lớp 6)</v>
      </c>
      <c r="E16" s="99"/>
      <c r="F16" s="62">
        <f>'DMCV CB Hop dong 2'!H15</f>
        <v>0</v>
      </c>
      <c r="G16" s="62">
        <f>'DMCV CB Hop dong 2'!I15</f>
        <v>0</v>
      </c>
      <c r="H16" s="62">
        <f>'DMCV CB Hop dong 2'!J15</f>
        <v>0</v>
      </c>
      <c r="I16" s="139">
        <f>'DMCV CB Hop dong 2'!M15</f>
        <v>0</v>
      </c>
      <c r="J16" s="62">
        <f t="shared" si="0"/>
        <v>0</v>
      </c>
      <c r="K16" s="62"/>
      <c r="L16" s="141" t="e">
        <f t="shared" si="1"/>
        <v>#DIV/0!</v>
      </c>
      <c r="M16" s="62"/>
      <c r="N16" s="141" t="e">
        <f t="shared" si="2"/>
        <v>#DIV/0!</v>
      </c>
      <c r="O16" s="62"/>
      <c r="P16" s="141" t="e">
        <f t="shared" si="3"/>
        <v>#DIV/0!</v>
      </c>
      <c r="Q16" s="62"/>
      <c r="R16" s="141" t="e">
        <f t="shared" si="4"/>
        <v>#DIV/0!</v>
      </c>
    </row>
    <row r="17" spans="1:18" ht="37.200000000000003" customHeight="1" x14ac:dyDescent="0.25">
      <c r="A17" s="139"/>
      <c r="B17" s="63"/>
      <c r="C17" s="84"/>
      <c r="D17" s="97" t="str">
        <f>'DMCV CB Hop dong 2'!D16</f>
        <v xml:space="preserve">Theo dõi hoạt động chuyên môn của 11 trường học. Giáo dục mầm non. Giáo dục tiểu học. Giáo dục trung học cơ sở. </v>
      </c>
      <c r="E17" s="99"/>
      <c r="F17" s="62">
        <f>'DMCV CB Hop dong 2'!H16</f>
        <v>0</v>
      </c>
      <c r="G17" s="62">
        <f>'DMCV CB Hop dong 2'!I16</f>
        <v>0</v>
      </c>
      <c r="H17" s="62">
        <f>'DMCV CB Hop dong 2'!J16</f>
        <v>0</v>
      </c>
      <c r="I17" s="139">
        <f>'DMCV CB Hop dong 2'!M16</f>
        <v>0</v>
      </c>
      <c r="J17" s="62">
        <f t="shared" si="0"/>
        <v>0</v>
      </c>
      <c r="K17" s="62"/>
      <c r="L17" s="141" t="e">
        <f t="shared" si="1"/>
        <v>#DIV/0!</v>
      </c>
      <c r="M17" s="62"/>
      <c r="N17" s="141" t="e">
        <f t="shared" si="2"/>
        <v>#DIV/0!</v>
      </c>
      <c r="O17" s="62"/>
      <c r="P17" s="141" t="e">
        <f t="shared" si="3"/>
        <v>#DIV/0!</v>
      </c>
      <c r="Q17" s="62"/>
      <c r="R17" s="141" t="e">
        <f t="shared" si="4"/>
        <v>#DIV/0!</v>
      </c>
    </row>
    <row r="18" spans="1:18" x14ac:dyDescent="0.25">
      <c r="A18" s="139"/>
      <c r="B18" s="63"/>
      <c r="C18" s="84" t="str">
        <f>'DMCV CB Hop dong 2'!C17</f>
        <v>Phổ cập giáo dục, xóa mù chữ (khoản 8 Điều 5 Luật Giáo dục 2019)</v>
      </c>
      <c r="D18" s="84"/>
      <c r="E18" s="84"/>
      <c r="F18" s="62">
        <f>'DMCV CB Hop dong 2'!H17</f>
        <v>0</v>
      </c>
      <c r="G18" s="62">
        <f>'DMCV CB Hop dong 2'!I17</f>
        <v>0</v>
      </c>
      <c r="H18" s="62">
        <f>'DMCV CB Hop dong 2'!J17</f>
        <v>0</v>
      </c>
      <c r="I18" s="139">
        <f>'DMCV CB Hop dong 2'!M17</f>
        <v>0</v>
      </c>
      <c r="J18" s="62">
        <f t="shared" si="0"/>
        <v>0</v>
      </c>
      <c r="K18" s="62"/>
      <c r="L18" s="141" t="e">
        <f t="shared" si="1"/>
        <v>#DIV/0!</v>
      </c>
      <c r="M18" s="62"/>
      <c r="N18" s="141" t="e">
        <f t="shared" si="2"/>
        <v>#DIV/0!</v>
      </c>
      <c r="O18" s="62"/>
      <c r="P18" s="141" t="e">
        <f t="shared" si="3"/>
        <v>#DIV/0!</v>
      </c>
      <c r="Q18" s="62"/>
      <c r="R18" s="141" t="e">
        <f t="shared" si="4"/>
        <v>#DIV/0!</v>
      </c>
    </row>
    <row r="19" spans="1:18" x14ac:dyDescent="0.25">
      <c r="A19" s="139"/>
      <c r="B19" s="63"/>
      <c r="C19" s="84"/>
      <c r="D19" s="97" t="str">
        <f>'DMCV CB Hop dong 2'!D18</f>
        <v>Điều tra, khảo sát và lập danh sách</v>
      </c>
      <c r="E19" s="99"/>
      <c r="F19" s="62">
        <f>'DMCV CB Hop dong 2'!H18</f>
        <v>0</v>
      </c>
      <c r="G19" s="62">
        <f>'DMCV CB Hop dong 2'!I18</f>
        <v>0</v>
      </c>
      <c r="H19" s="62">
        <f>'DMCV CB Hop dong 2'!J18</f>
        <v>0</v>
      </c>
      <c r="I19" s="139">
        <f>'DMCV CB Hop dong 2'!M18</f>
        <v>0</v>
      </c>
      <c r="J19" s="62">
        <f t="shared" si="0"/>
        <v>0</v>
      </c>
      <c r="K19" s="62"/>
      <c r="L19" s="141" t="e">
        <f t="shared" si="1"/>
        <v>#DIV/0!</v>
      </c>
      <c r="M19" s="62"/>
      <c r="N19" s="141" t="e">
        <f t="shared" si="2"/>
        <v>#DIV/0!</v>
      </c>
      <c r="O19" s="62"/>
      <c r="P19" s="141" t="e">
        <f t="shared" si="3"/>
        <v>#DIV/0!</v>
      </c>
      <c r="Q19" s="62"/>
      <c r="R19" s="141" t="e">
        <f t="shared" si="4"/>
        <v>#DIV/0!</v>
      </c>
    </row>
    <row r="20" spans="1:18" x14ac:dyDescent="0.25">
      <c r="A20" s="139"/>
      <c r="B20" s="63"/>
      <c r="C20" s="84"/>
      <c r="D20" s="97" t="str">
        <f>'DMCV CB Hop dong 2'!D19</f>
        <v>Chuẩn bị điều kiện về cơ sở vật chất và nhân lực</v>
      </c>
      <c r="E20" s="99"/>
      <c r="F20" s="62">
        <f>'DMCV CB Hop dong 2'!H19</f>
        <v>0</v>
      </c>
      <c r="G20" s="62">
        <f>'DMCV CB Hop dong 2'!I19</f>
        <v>0</v>
      </c>
      <c r="H20" s="62">
        <f>'DMCV CB Hop dong 2'!J19</f>
        <v>0</v>
      </c>
      <c r="I20" s="139">
        <f>'DMCV CB Hop dong 2'!M19</f>
        <v>0</v>
      </c>
      <c r="J20" s="62">
        <f t="shared" si="0"/>
        <v>0</v>
      </c>
      <c r="K20" s="62"/>
      <c r="L20" s="141" t="e">
        <f t="shared" si="1"/>
        <v>#DIV/0!</v>
      </c>
      <c r="M20" s="62"/>
      <c r="N20" s="141" t="e">
        <f t="shared" si="2"/>
        <v>#DIV/0!</v>
      </c>
      <c r="O20" s="62"/>
      <c r="P20" s="141" t="e">
        <f t="shared" si="3"/>
        <v>#DIV/0!</v>
      </c>
      <c r="Q20" s="62"/>
      <c r="R20" s="141" t="e">
        <f t="shared" si="4"/>
        <v>#DIV/0!</v>
      </c>
    </row>
    <row r="21" spans="1:18" ht="61.2" customHeight="1" x14ac:dyDescent="0.25">
      <c r="A21" s="139"/>
      <c r="B21" s="63"/>
      <c r="C21" s="84"/>
      <c r="D21" s="84"/>
      <c r="E21" s="81" t="str">
        <f>'DMCV CB Hop dong 2'!E20</f>
        <v>Chuẩn bị phòng học và thiết bị: Kiểm tra, đảm bảo tỷ lệ phòng học/lớp, bàn ghế, đồ dùng tối thiểu, sách giáo khoa và các điều kiện về nước sạch, nhà vệ sinh, sân chơi.</v>
      </c>
      <c r="F21" s="62">
        <f>'DMCV CB Hop dong 2'!H20</f>
        <v>0</v>
      </c>
      <c r="G21" s="62">
        <f>'DMCV CB Hop dong 2'!I20</f>
        <v>0</v>
      </c>
      <c r="H21" s="62">
        <f>'DMCV CB Hop dong 2'!J20</f>
        <v>0</v>
      </c>
      <c r="I21" s="139">
        <f>'DMCV CB Hop dong 2'!M20</f>
        <v>0</v>
      </c>
      <c r="J21" s="62">
        <f t="shared" si="0"/>
        <v>0</v>
      </c>
      <c r="K21" s="62"/>
      <c r="L21" s="141" t="e">
        <f t="shared" si="1"/>
        <v>#DIV/0!</v>
      </c>
      <c r="M21" s="62"/>
      <c r="N21" s="141" t="e">
        <f t="shared" si="2"/>
        <v>#DIV/0!</v>
      </c>
      <c r="O21" s="62"/>
      <c r="P21" s="141" t="e">
        <f t="shared" si="3"/>
        <v>#DIV/0!</v>
      </c>
      <c r="Q21" s="62"/>
      <c r="R21" s="141" t="e">
        <f t="shared" si="4"/>
        <v>#DIV/0!</v>
      </c>
    </row>
    <row r="22" spans="1:18" ht="45.6" customHeight="1" x14ac:dyDescent="0.25">
      <c r="A22" s="139"/>
      <c r="B22" s="63"/>
      <c r="C22" s="84"/>
      <c r="D22" s="84"/>
      <c r="E22" s="81" t="str">
        <f>'DMCV CB Hop dong 2'!E21</f>
        <v>Phân công giáo viên hoặc nhân viên phụ trách theo dõi sâu sát từng tổ dân phố, thôn, bản để nắm bắt tình hình học tập của người dân.</v>
      </c>
      <c r="F22" s="62">
        <f>'DMCV CB Hop dong 2'!H21</f>
        <v>0</v>
      </c>
      <c r="G22" s="62">
        <f>'DMCV CB Hop dong 2'!I21</f>
        <v>0</v>
      </c>
      <c r="H22" s="62">
        <f>'DMCV CB Hop dong 2'!J21</f>
        <v>0</v>
      </c>
      <c r="I22" s="139">
        <f>'DMCV CB Hop dong 2'!M21</f>
        <v>0</v>
      </c>
      <c r="J22" s="62">
        <f t="shared" si="0"/>
        <v>0</v>
      </c>
      <c r="K22" s="62"/>
      <c r="L22" s="141" t="e">
        <f t="shared" si="1"/>
        <v>#DIV/0!</v>
      </c>
      <c r="M22" s="62"/>
      <c r="N22" s="141" t="e">
        <f t="shared" si="2"/>
        <v>#DIV/0!</v>
      </c>
      <c r="O22" s="62"/>
      <c r="P22" s="141" t="e">
        <f t="shared" si="3"/>
        <v>#DIV/0!</v>
      </c>
      <c r="Q22" s="62"/>
      <c r="R22" s="141" t="e">
        <f t="shared" si="4"/>
        <v>#DIV/0!</v>
      </c>
    </row>
    <row r="23" spans="1:18" x14ac:dyDescent="0.25">
      <c r="A23" s="139"/>
      <c r="B23" s="63"/>
      <c r="C23" s="84"/>
      <c r="D23" s="97" t="str">
        <f>'DMCV CB Hop dong 2'!D22</f>
        <v>Tổ chức dạy và học</v>
      </c>
      <c r="E23" s="99"/>
      <c r="F23" s="62">
        <f>'DMCV CB Hop dong 2'!H22</f>
        <v>0</v>
      </c>
      <c r="G23" s="62">
        <f>'DMCV CB Hop dong 2'!I22</f>
        <v>0</v>
      </c>
      <c r="H23" s="62">
        <f>'DMCV CB Hop dong 2'!J22</f>
        <v>0</v>
      </c>
      <c r="I23" s="139">
        <f>'DMCV CB Hop dong 2'!M22</f>
        <v>0</v>
      </c>
      <c r="J23" s="62">
        <f t="shared" si="0"/>
        <v>0</v>
      </c>
      <c r="K23" s="62"/>
      <c r="L23" s="141" t="e">
        <f t="shared" si="1"/>
        <v>#DIV/0!</v>
      </c>
      <c r="M23" s="62"/>
      <c r="N23" s="141" t="e">
        <f t="shared" si="2"/>
        <v>#DIV/0!</v>
      </c>
      <c r="O23" s="62"/>
      <c r="P23" s="141" t="e">
        <f t="shared" si="3"/>
        <v>#DIV/0!</v>
      </c>
      <c r="Q23" s="62"/>
      <c r="R23" s="141" t="e">
        <f t="shared" si="4"/>
        <v>#DIV/0!</v>
      </c>
    </row>
    <row r="24" spans="1:18" ht="41.4" x14ac:dyDescent="0.25">
      <c r="A24" s="139"/>
      <c r="B24" s="63"/>
      <c r="C24" s="84"/>
      <c r="D24" s="84"/>
      <c r="E24" s="81" t="str">
        <f>'DMCV CB Hop dong 2'!E23</f>
        <v>Phối hợp với gia đình, chính quyền địa phương vận động học sinh đến trường, hạn chế tối đa tình trạng bỏ học.</v>
      </c>
      <c r="F24" s="62">
        <f>'DMCV CB Hop dong 2'!H23</f>
        <v>0</v>
      </c>
      <c r="G24" s="62">
        <f>'DMCV CB Hop dong 2'!I23</f>
        <v>0</v>
      </c>
      <c r="H24" s="62">
        <f>'DMCV CB Hop dong 2'!J23</f>
        <v>0</v>
      </c>
      <c r="I24" s="139">
        <f>'DMCV CB Hop dong 2'!M23</f>
        <v>0</v>
      </c>
      <c r="J24" s="62">
        <f t="shared" si="0"/>
        <v>0</v>
      </c>
      <c r="K24" s="62"/>
      <c r="L24" s="141" t="e">
        <f t="shared" si="1"/>
        <v>#DIV/0!</v>
      </c>
      <c r="M24" s="62"/>
      <c r="N24" s="141" t="e">
        <f t="shared" si="2"/>
        <v>#DIV/0!</v>
      </c>
      <c r="O24" s="62"/>
      <c r="P24" s="141" t="e">
        <f t="shared" si="3"/>
        <v>#DIV/0!</v>
      </c>
      <c r="Q24" s="62"/>
      <c r="R24" s="141" t="e">
        <f t="shared" si="4"/>
        <v>#DIV/0!</v>
      </c>
    </row>
    <row r="25" spans="1:18" ht="41.4" x14ac:dyDescent="0.25">
      <c r="A25" s="139"/>
      <c r="B25" s="63"/>
      <c r="C25" s="84"/>
      <c r="D25" s="84"/>
      <c r="E25" s="81" t="str">
        <f>'DMCV CB Hop dong 2'!E24</f>
        <v>Triển khai các lớp giáo dục bắt buộc (tiểu học, THCS), phổ cập mầm non 5 tuổi và các lớp xóa mù chữ (giai đoạn 1 và giai đoạn 2).</v>
      </c>
      <c r="F25" s="62">
        <f>'DMCV CB Hop dong 2'!H24</f>
        <v>0</v>
      </c>
      <c r="G25" s="62">
        <f>'DMCV CB Hop dong 2'!I24</f>
        <v>0</v>
      </c>
      <c r="H25" s="62">
        <f>'DMCV CB Hop dong 2'!J24</f>
        <v>0</v>
      </c>
      <c r="I25" s="139">
        <f>'DMCV CB Hop dong 2'!M24</f>
        <v>0</v>
      </c>
      <c r="J25" s="62">
        <f t="shared" si="0"/>
        <v>0</v>
      </c>
      <c r="K25" s="62"/>
      <c r="L25" s="141" t="e">
        <f t="shared" si="1"/>
        <v>#DIV/0!</v>
      </c>
      <c r="M25" s="62"/>
      <c r="N25" s="141" t="e">
        <f t="shared" si="2"/>
        <v>#DIV/0!</v>
      </c>
      <c r="O25" s="62"/>
      <c r="P25" s="141" t="e">
        <f t="shared" si="3"/>
        <v>#DIV/0!</v>
      </c>
      <c r="Q25" s="62"/>
      <c r="R25" s="141" t="e">
        <f t="shared" si="4"/>
        <v>#DIV/0!</v>
      </c>
    </row>
    <row r="26" spans="1:18" ht="41.4" x14ac:dyDescent="0.25">
      <c r="A26" s="139"/>
      <c r="B26" s="63"/>
      <c r="C26" s="84"/>
      <c r="D26" s="84"/>
      <c r="E26" s="81" t="str">
        <f>'DMCV CB Hop dong 2'!E25</f>
        <v>Bố trí đủ giáo viên đạt chuẩn chuyên môn, nghiệp vụ để trực tiếp giảng dạy tại các lớp phổ cập hoặc lớp học cộng đồng</v>
      </c>
      <c r="F26" s="62">
        <f>'DMCV CB Hop dong 2'!H25</f>
        <v>0</v>
      </c>
      <c r="G26" s="62">
        <f>'DMCV CB Hop dong 2'!I25</f>
        <v>0</v>
      </c>
      <c r="H26" s="62">
        <f>'DMCV CB Hop dong 2'!J25</f>
        <v>0</v>
      </c>
      <c r="I26" s="139">
        <f>'DMCV CB Hop dong 2'!M25</f>
        <v>0</v>
      </c>
      <c r="J26" s="62">
        <f t="shared" si="0"/>
        <v>0</v>
      </c>
      <c r="K26" s="62"/>
      <c r="L26" s="141" t="e">
        <f t="shared" si="1"/>
        <v>#DIV/0!</v>
      </c>
      <c r="M26" s="62"/>
      <c r="N26" s="141" t="e">
        <f t="shared" si="2"/>
        <v>#DIV/0!</v>
      </c>
      <c r="O26" s="62"/>
      <c r="P26" s="141" t="e">
        <f t="shared" si="3"/>
        <v>#DIV/0!</v>
      </c>
      <c r="Q26" s="62"/>
      <c r="R26" s="141" t="e">
        <f t="shared" si="4"/>
        <v>#DIV/0!</v>
      </c>
    </row>
    <row r="27" spans="1:18" x14ac:dyDescent="0.25">
      <c r="A27" s="139"/>
      <c r="B27" s="63"/>
      <c r="C27" s="84"/>
      <c r="D27" s="97" t="str">
        <f>'DMCV CB Hop dong 2'!D26</f>
        <v>Kiểm tra, đánh giá và công nhận đạt chuẩn</v>
      </c>
      <c r="E27" s="99"/>
      <c r="F27" s="62">
        <f>'DMCV CB Hop dong 2'!H26</f>
        <v>0</v>
      </c>
      <c r="G27" s="62">
        <f>'DMCV CB Hop dong 2'!I26</f>
        <v>0</v>
      </c>
      <c r="H27" s="62">
        <f>'DMCV CB Hop dong 2'!J26</f>
        <v>0</v>
      </c>
      <c r="I27" s="139">
        <f>'DMCV CB Hop dong 2'!M26</f>
        <v>0</v>
      </c>
      <c r="J27" s="62">
        <f t="shared" si="0"/>
        <v>0</v>
      </c>
      <c r="K27" s="62"/>
      <c r="L27" s="141" t="e">
        <f t="shared" si="1"/>
        <v>#DIV/0!</v>
      </c>
      <c r="M27" s="62"/>
      <c r="N27" s="141" t="e">
        <f t="shared" si="2"/>
        <v>#DIV/0!</v>
      </c>
      <c r="O27" s="62"/>
      <c r="P27" s="141" t="e">
        <f t="shared" si="3"/>
        <v>#DIV/0!</v>
      </c>
      <c r="Q27" s="62"/>
      <c r="R27" s="141" t="e">
        <f t="shared" si="4"/>
        <v>#DIV/0!</v>
      </c>
    </row>
    <row r="28" spans="1:18" ht="41.4" x14ac:dyDescent="0.25">
      <c r="A28" s="139"/>
      <c r="B28" s="63"/>
      <c r="C28" s="84"/>
      <c r="D28" s="84"/>
      <c r="E28" s="81" t="str">
        <f>'DMCV CB Hop dong 2'!E27</f>
        <v>Tự kiểm tra, tổng hợp số liệu và hoàn thiện hồ sơ đề nghị công nhận đạt chuẩn theo lộ trình hàng năm (chốt số liệu xã trước ngày 30/9)</v>
      </c>
      <c r="F28" s="62">
        <f>'DMCV CB Hop dong 2'!H27</f>
        <v>0</v>
      </c>
      <c r="G28" s="62">
        <f>'DMCV CB Hop dong 2'!I27</f>
        <v>0</v>
      </c>
      <c r="H28" s="62">
        <f>'DMCV CB Hop dong 2'!J27</f>
        <v>0</v>
      </c>
      <c r="I28" s="139">
        <f>'DMCV CB Hop dong 2'!M27</f>
        <v>0</v>
      </c>
      <c r="J28" s="62">
        <f t="shared" si="0"/>
        <v>0</v>
      </c>
      <c r="K28" s="62"/>
      <c r="L28" s="141" t="e">
        <f t="shared" si="1"/>
        <v>#DIV/0!</v>
      </c>
      <c r="M28" s="62"/>
      <c r="N28" s="141" t="e">
        <f t="shared" si="2"/>
        <v>#DIV/0!</v>
      </c>
      <c r="O28" s="62"/>
      <c r="P28" s="141" t="e">
        <f t="shared" si="3"/>
        <v>#DIV/0!</v>
      </c>
      <c r="Q28" s="62"/>
      <c r="R28" s="141" t="e">
        <f t="shared" si="4"/>
        <v>#DIV/0!</v>
      </c>
    </row>
    <row r="29" spans="1:18" ht="41.4" x14ac:dyDescent="0.25">
      <c r="A29" s="139"/>
      <c r="B29" s="63"/>
      <c r="C29" s="84"/>
      <c r="D29" s="84"/>
      <c r="E29" s="81" t="str">
        <f>'DMCV CB Hop dong 2'!E28</f>
        <v xml:space="preserve"> Chuẩn bị các minh chứng, báo cáo để đón đoàn kiểm tra, công nhận từ cấp huyện, cấp tỉnh và Bộ Giáo dục và Đào tạo</v>
      </c>
      <c r="F29" s="62">
        <f>'DMCV CB Hop dong 2'!H28</f>
        <v>0</v>
      </c>
      <c r="G29" s="62">
        <f>'DMCV CB Hop dong 2'!I28</f>
        <v>0</v>
      </c>
      <c r="H29" s="62">
        <f>'DMCV CB Hop dong 2'!J28</f>
        <v>0</v>
      </c>
      <c r="I29" s="139">
        <f>'DMCV CB Hop dong 2'!M28</f>
        <v>0</v>
      </c>
      <c r="J29" s="62">
        <f t="shared" si="0"/>
        <v>0</v>
      </c>
      <c r="K29" s="62"/>
      <c r="L29" s="141" t="e">
        <f t="shared" si="1"/>
        <v>#DIV/0!</v>
      </c>
      <c r="M29" s="62"/>
      <c r="N29" s="141" t="e">
        <f t="shared" si="2"/>
        <v>#DIV/0!</v>
      </c>
      <c r="O29" s="62"/>
      <c r="P29" s="141" t="e">
        <f t="shared" si="3"/>
        <v>#DIV/0!</v>
      </c>
      <c r="Q29" s="62"/>
      <c r="R29" s="141" t="e">
        <f t="shared" si="4"/>
        <v>#DIV/0!</v>
      </c>
    </row>
    <row r="30" spans="1:18" x14ac:dyDescent="0.25">
      <c r="A30" s="139"/>
      <c r="B30" s="63"/>
      <c r="C30" s="84"/>
      <c r="D30" s="97" t="str">
        <f>'DMCV CB Hop dong 2'!D29</f>
        <v>Củng cố và duy trì kết quả sau phổ cập / sau xóa mù chữ</v>
      </c>
      <c r="E30" s="99"/>
      <c r="F30" s="62">
        <f>'DMCV CB Hop dong 2'!H29</f>
        <v>0</v>
      </c>
      <c r="G30" s="62">
        <f>'DMCV CB Hop dong 2'!I29</f>
        <v>0</v>
      </c>
      <c r="H30" s="62">
        <f>'DMCV CB Hop dong 2'!J29</f>
        <v>0</v>
      </c>
      <c r="I30" s="139">
        <f>'DMCV CB Hop dong 2'!M29</f>
        <v>0</v>
      </c>
      <c r="J30" s="62">
        <f t="shared" si="0"/>
        <v>0</v>
      </c>
      <c r="K30" s="62"/>
      <c r="L30" s="141" t="e">
        <f t="shared" si="1"/>
        <v>#DIV/0!</v>
      </c>
      <c r="M30" s="62"/>
      <c r="N30" s="141" t="e">
        <f t="shared" si="2"/>
        <v>#DIV/0!</v>
      </c>
      <c r="O30" s="62"/>
      <c r="P30" s="141" t="e">
        <f t="shared" si="3"/>
        <v>#DIV/0!</v>
      </c>
      <c r="Q30" s="62"/>
      <c r="R30" s="141" t="e">
        <f t="shared" si="4"/>
        <v>#DIV/0!</v>
      </c>
    </row>
    <row r="31" spans="1:18" ht="27.6" x14ac:dyDescent="0.25">
      <c r="A31" s="139"/>
      <c r="B31" s="63"/>
      <c r="C31" s="84"/>
      <c r="D31" s="84"/>
      <c r="E31" s="81" t="str">
        <f>'DMCV CB Hop dong 2'!E30</f>
        <v>Tổ chức các hoạt động giáo dục tiếp tục sau khi biết chữ (chống tái mù chữ)</v>
      </c>
      <c r="F31" s="62">
        <f>'DMCV CB Hop dong 2'!H30</f>
        <v>0</v>
      </c>
      <c r="G31" s="62">
        <f>'DMCV CB Hop dong 2'!I30</f>
        <v>0</v>
      </c>
      <c r="H31" s="62">
        <f>'DMCV CB Hop dong 2'!J30</f>
        <v>0</v>
      </c>
      <c r="I31" s="139">
        <f>'DMCV CB Hop dong 2'!M30</f>
        <v>0</v>
      </c>
      <c r="J31" s="62">
        <f t="shared" si="0"/>
        <v>0</v>
      </c>
      <c r="K31" s="62"/>
      <c r="L31" s="141" t="e">
        <f t="shared" si="1"/>
        <v>#DIV/0!</v>
      </c>
      <c r="M31" s="62"/>
      <c r="N31" s="141" t="e">
        <f t="shared" si="2"/>
        <v>#DIV/0!</v>
      </c>
      <c r="O31" s="62"/>
      <c r="P31" s="141" t="e">
        <f t="shared" si="3"/>
        <v>#DIV/0!</v>
      </c>
      <c r="Q31" s="62"/>
      <c r="R31" s="141" t="e">
        <f t="shared" si="4"/>
        <v>#DIV/0!</v>
      </c>
    </row>
    <row r="32" spans="1:18" ht="41.4" x14ac:dyDescent="0.25">
      <c r="A32" s="139"/>
      <c r="B32" s="63"/>
      <c r="C32" s="84"/>
      <c r="D32" s="84"/>
      <c r="E32" s="81" t="str">
        <f>'DMCV CB Hop dong 2'!E31</f>
        <v>Triển khai các chế độ, chính sách hỗ trợ cho người học chương trình xóa mù chữ và đội ngũ làm công tác phổ cập theo quy định mới</v>
      </c>
      <c r="F32" s="62">
        <f>'DMCV CB Hop dong 2'!H31</f>
        <v>0</v>
      </c>
      <c r="G32" s="62">
        <f>'DMCV CB Hop dong 2'!I31</f>
        <v>0</v>
      </c>
      <c r="H32" s="62">
        <f>'DMCV CB Hop dong 2'!J31</f>
        <v>0</v>
      </c>
      <c r="I32" s="139">
        <f>'DMCV CB Hop dong 2'!M31</f>
        <v>0</v>
      </c>
      <c r="J32" s="62">
        <f t="shared" si="0"/>
        <v>0</v>
      </c>
      <c r="K32" s="62"/>
      <c r="L32" s="141" t="e">
        <f t="shared" si="1"/>
        <v>#DIV/0!</v>
      </c>
      <c r="M32" s="62"/>
      <c r="N32" s="141" t="e">
        <f t="shared" si="2"/>
        <v>#DIV/0!</v>
      </c>
      <c r="O32" s="62"/>
      <c r="P32" s="141" t="e">
        <f t="shared" si="3"/>
        <v>#DIV/0!</v>
      </c>
      <c r="Q32" s="62"/>
      <c r="R32" s="141" t="e">
        <f t="shared" si="4"/>
        <v>#DIV/0!</v>
      </c>
    </row>
    <row r="33" spans="1:18" x14ac:dyDescent="0.25">
      <c r="A33" s="139"/>
      <c r="B33" s="63"/>
      <c r="C33" s="84" t="str">
        <f>'DMCV CB Hop dong 2'!C32</f>
        <v>Chất lượng giáo dục, các kỳ khảo sát, thi tuyển sinh.</v>
      </c>
      <c r="D33" s="84"/>
      <c r="E33" s="84"/>
      <c r="F33" s="62">
        <f>'DMCV CB Hop dong 2'!H32</f>
        <v>0</v>
      </c>
      <c r="G33" s="62">
        <f>'DMCV CB Hop dong 2'!I32</f>
        <v>0</v>
      </c>
      <c r="H33" s="62">
        <f>'DMCV CB Hop dong 2'!J32</f>
        <v>0</v>
      </c>
      <c r="I33" s="139">
        <f>'DMCV CB Hop dong 2'!M32</f>
        <v>0</v>
      </c>
      <c r="J33" s="62">
        <f t="shared" si="0"/>
        <v>0</v>
      </c>
      <c r="K33" s="62"/>
      <c r="L33" s="141" t="e">
        <f t="shared" si="1"/>
        <v>#DIV/0!</v>
      </c>
      <c r="M33" s="62"/>
      <c r="N33" s="141" t="e">
        <f t="shared" si="2"/>
        <v>#DIV/0!</v>
      </c>
      <c r="O33" s="62"/>
      <c r="P33" s="141" t="e">
        <f t="shared" si="3"/>
        <v>#DIV/0!</v>
      </c>
      <c r="Q33" s="62"/>
      <c r="R33" s="141" t="e">
        <f t="shared" si="4"/>
        <v>#DIV/0!</v>
      </c>
    </row>
    <row r="34" spans="1:18" x14ac:dyDescent="0.25">
      <c r="A34" s="139"/>
      <c r="B34" s="63"/>
      <c r="C34" s="84"/>
      <c r="D34" s="97" t="str">
        <f>'DMCV CB Hop dong 2'!D33</f>
        <v>Tổ chức cho các trường mầm non, phổ thông thực hiện quy trình tự đánh giá chất lượng;</v>
      </c>
      <c r="E34" s="99"/>
      <c r="F34" s="62">
        <f>'DMCV CB Hop dong 2'!H33</f>
        <v>0</v>
      </c>
      <c r="G34" s="62">
        <f>'DMCV CB Hop dong 2'!I33</f>
        <v>0</v>
      </c>
      <c r="H34" s="62">
        <f>'DMCV CB Hop dong 2'!J33</f>
        <v>0</v>
      </c>
      <c r="I34" s="139">
        <f>'DMCV CB Hop dong 2'!M33</f>
        <v>0</v>
      </c>
      <c r="J34" s="62">
        <f t="shared" si="0"/>
        <v>0</v>
      </c>
      <c r="K34" s="62"/>
      <c r="L34" s="141" t="e">
        <f t="shared" si="1"/>
        <v>#DIV/0!</v>
      </c>
      <c r="M34" s="62"/>
      <c r="N34" s="141" t="e">
        <f t="shared" si="2"/>
        <v>#DIV/0!</v>
      </c>
      <c r="O34" s="62"/>
      <c r="P34" s="141" t="e">
        <f t="shared" si="3"/>
        <v>#DIV/0!</v>
      </c>
      <c r="Q34" s="62"/>
      <c r="R34" s="141" t="e">
        <f t="shared" si="4"/>
        <v>#DIV/0!</v>
      </c>
    </row>
    <row r="35" spans="1:18" x14ac:dyDescent="0.25">
      <c r="A35" s="139"/>
      <c r="B35" s="63"/>
      <c r="C35" s="84"/>
      <c r="D35" s="97" t="str">
        <f>'DMCV CB Hop dong 2'!D34</f>
        <v xml:space="preserve"> Thực hiện kiểm tra định kỳ, dự giờ, đánh giá việc thực hiện Chương trình giáo dục phổ thông (GDPT);</v>
      </c>
      <c r="E35" s="99"/>
      <c r="F35" s="62">
        <f>'DMCV CB Hop dong 2'!H34</f>
        <v>0</v>
      </c>
      <c r="G35" s="62">
        <f>'DMCV CB Hop dong 2'!I34</f>
        <v>0</v>
      </c>
      <c r="H35" s="62">
        <f>'DMCV CB Hop dong 2'!J34</f>
        <v>0</v>
      </c>
      <c r="I35" s="139">
        <f>'DMCV CB Hop dong 2'!M34</f>
        <v>0</v>
      </c>
      <c r="J35" s="62">
        <f t="shared" si="0"/>
        <v>0</v>
      </c>
      <c r="K35" s="62"/>
      <c r="L35" s="141" t="e">
        <f t="shared" si="1"/>
        <v>#DIV/0!</v>
      </c>
      <c r="M35" s="62"/>
      <c r="N35" s="141" t="e">
        <f t="shared" si="2"/>
        <v>#DIV/0!</v>
      </c>
      <c r="O35" s="62"/>
      <c r="P35" s="141" t="e">
        <f t="shared" si="3"/>
        <v>#DIV/0!</v>
      </c>
      <c r="Q35" s="62"/>
      <c r="R35" s="141" t="e">
        <f t="shared" si="4"/>
        <v>#DIV/0!</v>
      </c>
    </row>
    <row r="36" spans="1:18" x14ac:dyDescent="0.25">
      <c r="A36" s="139"/>
      <c r="B36" s="63"/>
      <c r="C36" s="84"/>
      <c r="D36" s="97" t="str">
        <f>'DMCV CB Hop dong 2'!D35</f>
        <v>Quản lý sổ điểm, học bạ điện tử và việc xét hoàn thành chương trình tiểu học, tốt nghiệp THCS</v>
      </c>
      <c r="E36" s="99"/>
      <c r="F36" s="62">
        <f>'DMCV CB Hop dong 2'!H35</f>
        <v>0</v>
      </c>
      <c r="G36" s="62">
        <f>'DMCV CB Hop dong 2'!I35</f>
        <v>0</v>
      </c>
      <c r="H36" s="62">
        <f>'DMCV CB Hop dong 2'!J35</f>
        <v>0</v>
      </c>
      <c r="I36" s="139">
        <f>'DMCV CB Hop dong 2'!M35</f>
        <v>0</v>
      </c>
      <c r="J36" s="62">
        <f t="shared" si="0"/>
        <v>0</v>
      </c>
      <c r="K36" s="62"/>
      <c r="L36" s="141" t="e">
        <f t="shared" si="1"/>
        <v>#DIV/0!</v>
      </c>
      <c r="M36" s="62"/>
      <c r="N36" s="141" t="e">
        <f t="shared" si="2"/>
        <v>#DIV/0!</v>
      </c>
      <c r="O36" s="62"/>
      <c r="P36" s="141" t="e">
        <f t="shared" si="3"/>
        <v>#DIV/0!</v>
      </c>
      <c r="Q36" s="62"/>
      <c r="R36" s="141" t="e">
        <f t="shared" si="4"/>
        <v>#DIV/0!</v>
      </c>
    </row>
    <row r="37" spans="1:18" x14ac:dyDescent="0.25">
      <c r="A37" s="139"/>
      <c r="B37" s="63"/>
      <c r="C37" s="84"/>
      <c r="D37" s="97" t="str">
        <f>'DMCV CB Hop dong 2'!D36</f>
        <v>Phối hợp ra đề, tổ chức coi thi, chấm thi và phân tích dữ liệu điểm số nhằm phân loại học sinh (phụ đạo học sinh yếu, bồi dưỡng học sinh giỏi).</v>
      </c>
      <c r="E37" s="99"/>
      <c r="F37" s="62">
        <f>'DMCV CB Hop dong 2'!H36</f>
        <v>0</v>
      </c>
      <c r="G37" s="62">
        <f>'DMCV CB Hop dong 2'!I36</f>
        <v>0</v>
      </c>
      <c r="H37" s="62">
        <f>'DMCV CB Hop dong 2'!J36</f>
        <v>0</v>
      </c>
      <c r="I37" s="139">
        <f>'DMCV CB Hop dong 2'!M36</f>
        <v>0</v>
      </c>
      <c r="J37" s="62">
        <f t="shared" si="0"/>
        <v>0</v>
      </c>
      <c r="K37" s="62"/>
      <c r="L37" s="141" t="e">
        <f t="shared" si="1"/>
        <v>#DIV/0!</v>
      </c>
      <c r="M37" s="62"/>
      <c r="N37" s="141" t="e">
        <f t="shared" si="2"/>
        <v>#DIV/0!</v>
      </c>
      <c r="O37" s="62"/>
      <c r="P37" s="141" t="e">
        <f t="shared" si="3"/>
        <v>#DIV/0!</v>
      </c>
      <c r="Q37" s="62"/>
      <c r="R37" s="141" t="e">
        <f t="shared" si="4"/>
        <v>#DIV/0!</v>
      </c>
    </row>
    <row r="38" spans="1:18" x14ac:dyDescent="0.25">
      <c r="A38" s="139"/>
      <c r="B38" s="63"/>
      <c r="C38" s="84" t="str">
        <f>'DMCV CB Hop dong 2'!C37</f>
        <v>Công tác học sinh, an toàn trường học, phòng chống đuối nước.</v>
      </c>
      <c r="D38" s="84"/>
      <c r="E38" s="84"/>
      <c r="F38" s="62">
        <f>'DMCV CB Hop dong 2'!H37</f>
        <v>0</v>
      </c>
      <c r="G38" s="62">
        <f>'DMCV CB Hop dong 2'!I37</f>
        <v>0</v>
      </c>
      <c r="H38" s="62">
        <f>'DMCV CB Hop dong 2'!J37</f>
        <v>0</v>
      </c>
      <c r="I38" s="139">
        <f>'DMCV CB Hop dong 2'!M37</f>
        <v>0</v>
      </c>
      <c r="J38" s="62">
        <f t="shared" si="0"/>
        <v>0</v>
      </c>
      <c r="K38" s="62"/>
      <c r="L38" s="141" t="e">
        <f t="shared" si="1"/>
        <v>#DIV/0!</v>
      </c>
      <c r="M38" s="62"/>
      <c r="N38" s="141" t="e">
        <f t="shared" si="2"/>
        <v>#DIV/0!</v>
      </c>
      <c r="O38" s="62"/>
      <c r="P38" s="141" t="e">
        <f t="shared" si="3"/>
        <v>#DIV/0!</v>
      </c>
      <c r="Q38" s="62"/>
      <c r="R38" s="141" t="e">
        <f t="shared" si="4"/>
        <v>#DIV/0!</v>
      </c>
    </row>
    <row r="39" spans="1:18" x14ac:dyDescent="0.25">
      <c r="A39" s="139"/>
      <c r="B39" s="63"/>
      <c r="C39" s="84"/>
      <c r="D39" s="97" t="str">
        <f>'DMCV CB Hop dong 2'!D38</f>
        <v>Tổ chức các hoạt động giáo dục tư tưởng, đạo đức, lối sống, kỹ năng sống và giá trị sống cho học sinh.</v>
      </c>
      <c r="E39" s="99"/>
      <c r="F39" s="62">
        <f>'DMCV CB Hop dong 2'!H38</f>
        <v>0</v>
      </c>
      <c r="G39" s="62">
        <f>'DMCV CB Hop dong 2'!I38</f>
        <v>0</v>
      </c>
      <c r="H39" s="62">
        <f>'DMCV CB Hop dong 2'!J38</f>
        <v>0</v>
      </c>
      <c r="I39" s="139">
        <f>'DMCV CB Hop dong 2'!M38</f>
        <v>0</v>
      </c>
      <c r="J39" s="62">
        <f t="shared" si="0"/>
        <v>0</v>
      </c>
      <c r="K39" s="62"/>
      <c r="L39" s="141" t="e">
        <f t="shared" si="1"/>
        <v>#DIV/0!</v>
      </c>
      <c r="M39" s="62"/>
      <c r="N39" s="141" t="e">
        <f t="shared" si="2"/>
        <v>#DIV/0!</v>
      </c>
      <c r="O39" s="62"/>
      <c r="P39" s="141" t="e">
        <f t="shared" si="3"/>
        <v>#DIV/0!</v>
      </c>
      <c r="Q39" s="62"/>
      <c r="R39" s="141" t="e">
        <f t="shared" si="4"/>
        <v>#DIV/0!</v>
      </c>
    </row>
    <row r="40" spans="1:18" x14ac:dyDescent="0.25">
      <c r="A40" s="139"/>
      <c r="B40" s="63"/>
      <c r="C40" s="84"/>
      <c r="D40" s="97" t="str">
        <f>'DMCV CB Hop dong 2'!D39</f>
        <v>Theo dõi, đánh giá hạnh kiểm, rèn luyện định kỳ.</v>
      </c>
      <c r="E40" s="99"/>
      <c r="F40" s="62">
        <f>'DMCV CB Hop dong 2'!H39</f>
        <v>0</v>
      </c>
      <c r="G40" s="62">
        <f>'DMCV CB Hop dong 2'!I39</f>
        <v>0</v>
      </c>
      <c r="H40" s="62">
        <f>'DMCV CB Hop dong 2'!J39</f>
        <v>0</v>
      </c>
      <c r="I40" s="139">
        <f>'DMCV CB Hop dong 2'!M39</f>
        <v>0</v>
      </c>
      <c r="J40" s="62">
        <f t="shared" si="0"/>
        <v>0</v>
      </c>
      <c r="K40" s="62"/>
      <c r="L40" s="141" t="e">
        <f t="shared" si="1"/>
        <v>#DIV/0!</v>
      </c>
      <c r="M40" s="62"/>
      <c r="N40" s="141" t="e">
        <f t="shared" si="2"/>
        <v>#DIV/0!</v>
      </c>
      <c r="O40" s="62"/>
      <c r="P40" s="141" t="e">
        <f t="shared" si="3"/>
        <v>#DIV/0!</v>
      </c>
      <c r="Q40" s="62"/>
      <c r="R40" s="141" t="e">
        <f t="shared" si="4"/>
        <v>#DIV/0!</v>
      </c>
    </row>
    <row r="41" spans="1:18" x14ac:dyDescent="0.25">
      <c r="A41" s="139"/>
      <c r="B41" s="63"/>
      <c r="C41" s="84"/>
      <c r="D41" s="97" t="str">
        <f>'DMCV CB Hop dong 2'!D40</f>
        <v>Vận hành phòng tư vấn tâm lý nhằm kịp thời phát hiện, hỗ trợ học sinh gặp khó khăn về tâm lý, áp lực học tập hoặc có dấu hiệu trầm cảm.</v>
      </c>
      <c r="E41" s="99"/>
      <c r="F41" s="62">
        <f>'DMCV CB Hop dong 2'!H40</f>
        <v>0</v>
      </c>
      <c r="G41" s="62">
        <f>'DMCV CB Hop dong 2'!I40</f>
        <v>0</v>
      </c>
      <c r="H41" s="62">
        <f>'DMCV CB Hop dong 2'!J40</f>
        <v>0</v>
      </c>
      <c r="I41" s="139">
        <f>'DMCV CB Hop dong 2'!M40</f>
        <v>0</v>
      </c>
      <c r="J41" s="62">
        <f t="shared" si="0"/>
        <v>0</v>
      </c>
      <c r="K41" s="62"/>
      <c r="L41" s="141" t="e">
        <f t="shared" si="1"/>
        <v>#DIV/0!</v>
      </c>
      <c r="M41" s="62"/>
      <c r="N41" s="141" t="e">
        <f t="shared" si="2"/>
        <v>#DIV/0!</v>
      </c>
      <c r="O41" s="62"/>
      <c r="P41" s="141" t="e">
        <f t="shared" si="3"/>
        <v>#DIV/0!</v>
      </c>
      <c r="Q41" s="62"/>
      <c r="R41" s="141" t="e">
        <f t="shared" si="4"/>
        <v>#DIV/0!</v>
      </c>
    </row>
    <row r="42" spans="1:18" x14ac:dyDescent="0.25">
      <c r="A42" s="139"/>
      <c r="B42" s="63"/>
      <c r="C42" s="84"/>
      <c r="D42" s="97" t="str">
        <f>'DMCV CB Hop dong 2'!D41</f>
        <v>Phòng chống bạo lực học đường</v>
      </c>
      <c r="E42" s="99"/>
      <c r="F42" s="62">
        <f>'DMCV CB Hop dong 2'!H41</f>
        <v>0</v>
      </c>
      <c r="G42" s="62">
        <f>'DMCV CB Hop dong 2'!I41</f>
        <v>0</v>
      </c>
      <c r="H42" s="62">
        <f>'DMCV CB Hop dong 2'!J41</f>
        <v>0</v>
      </c>
      <c r="I42" s="139">
        <f>'DMCV CB Hop dong 2'!M41</f>
        <v>0</v>
      </c>
      <c r="J42" s="62">
        <f t="shared" si="0"/>
        <v>0</v>
      </c>
      <c r="K42" s="62"/>
      <c r="L42" s="141" t="e">
        <f t="shared" si="1"/>
        <v>#DIV/0!</v>
      </c>
      <c r="M42" s="62"/>
      <c r="N42" s="141" t="e">
        <f t="shared" si="2"/>
        <v>#DIV/0!</v>
      </c>
      <c r="O42" s="62"/>
      <c r="P42" s="141" t="e">
        <f t="shared" si="3"/>
        <v>#DIV/0!</v>
      </c>
      <c r="Q42" s="62"/>
      <c r="R42" s="141" t="e">
        <f t="shared" si="4"/>
        <v>#DIV/0!</v>
      </c>
    </row>
    <row r="43" spans="1:18" ht="27.6" x14ac:dyDescent="0.25">
      <c r="A43" s="139"/>
      <c r="B43" s="63"/>
      <c r="C43" s="84"/>
      <c r="D43" s="84"/>
      <c r="E43" s="81" t="str">
        <f>'DMCV CB Hop dong 2'!E42</f>
        <v>Xây dựng hòm thư góp ý, kênh tiếp nhận thông tin phản ánh trực tuyến</v>
      </c>
      <c r="F43" s="62">
        <f>'DMCV CB Hop dong 2'!H42</f>
        <v>0</v>
      </c>
      <c r="G43" s="62">
        <f>'DMCV CB Hop dong 2'!I42</f>
        <v>0</v>
      </c>
      <c r="H43" s="62">
        <f>'DMCV CB Hop dong 2'!J42</f>
        <v>0</v>
      </c>
      <c r="I43" s="139">
        <f>'DMCV CB Hop dong 2'!M42</f>
        <v>0</v>
      </c>
      <c r="J43" s="62">
        <f t="shared" si="0"/>
        <v>0</v>
      </c>
      <c r="K43" s="62"/>
      <c r="L43" s="141" t="e">
        <f t="shared" si="1"/>
        <v>#DIV/0!</v>
      </c>
      <c r="M43" s="62"/>
      <c r="N43" s="141" t="e">
        <f t="shared" si="2"/>
        <v>#DIV/0!</v>
      </c>
      <c r="O43" s="62"/>
      <c r="P43" s="141" t="e">
        <f t="shared" si="3"/>
        <v>#DIV/0!</v>
      </c>
      <c r="Q43" s="62"/>
      <c r="R43" s="141" t="e">
        <f t="shared" si="4"/>
        <v>#DIV/0!</v>
      </c>
    </row>
    <row r="44" spans="1:18" ht="41.4" x14ac:dyDescent="0.25">
      <c r="A44" s="139"/>
      <c r="B44" s="63"/>
      <c r="C44" s="84"/>
      <c r="D44" s="84"/>
      <c r="E44" s="81" t="str">
        <f>'DMCV CB Hop dong 2'!E43</f>
        <v>Thành lập Tổ công tác phòng chống bạo lực học đường để giám sát, xử lý các mâu thuẫn giữa học sinh.</v>
      </c>
      <c r="F44" s="62">
        <f>'DMCV CB Hop dong 2'!H43</f>
        <v>0</v>
      </c>
      <c r="G44" s="62">
        <f>'DMCV CB Hop dong 2'!I43</f>
        <v>0</v>
      </c>
      <c r="H44" s="62">
        <f>'DMCV CB Hop dong 2'!J43</f>
        <v>0</v>
      </c>
      <c r="I44" s="139">
        <f>'DMCV CB Hop dong 2'!M43</f>
        <v>0</v>
      </c>
      <c r="J44" s="62">
        <f t="shared" si="0"/>
        <v>0</v>
      </c>
      <c r="K44" s="62"/>
      <c r="L44" s="141" t="e">
        <f t="shared" si="1"/>
        <v>#DIV/0!</v>
      </c>
      <c r="M44" s="62"/>
      <c r="N44" s="141" t="e">
        <f t="shared" si="2"/>
        <v>#DIV/0!</v>
      </c>
      <c r="O44" s="62"/>
      <c r="P44" s="141" t="e">
        <f t="shared" si="3"/>
        <v>#DIV/0!</v>
      </c>
      <c r="Q44" s="62"/>
      <c r="R44" s="141" t="e">
        <f t="shared" si="4"/>
        <v>#DIV/0!</v>
      </c>
    </row>
    <row r="45" spans="1:18" x14ac:dyDescent="0.25">
      <c r="A45" s="139"/>
      <c r="B45" s="63"/>
      <c r="C45" s="84"/>
      <c r="D45" s="97" t="str">
        <f>'DMCV CB Hop dong 2'!D44</f>
        <v>Phối hợp với gia đình và các tổ chức đoàn thể (Đoàn Thanh niên, Hội Phụ nữ) tại địa phương để cảm hóa, hỗ trợ học sinh có hoàn cảnh đặc biệt.</v>
      </c>
      <c r="E45" s="99"/>
      <c r="F45" s="62">
        <f>'DMCV CB Hop dong 2'!H44</f>
        <v>0</v>
      </c>
      <c r="G45" s="62">
        <f>'DMCV CB Hop dong 2'!I44</f>
        <v>0</v>
      </c>
      <c r="H45" s="62">
        <f>'DMCV CB Hop dong 2'!J44</f>
        <v>0</v>
      </c>
      <c r="I45" s="139">
        <f>'DMCV CB Hop dong 2'!M44</f>
        <v>0</v>
      </c>
      <c r="J45" s="62">
        <f t="shared" si="0"/>
        <v>0</v>
      </c>
      <c r="K45" s="62"/>
      <c r="L45" s="141" t="e">
        <f t="shared" si="1"/>
        <v>#DIV/0!</v>
      </c>
      <c r="M45" s="62"/>
      <c r="N45" s="141" t="e">
        <f t="shared" si="2"/>
        <v>#DIV/0!</v>
      </c>
      <c r="O45" s="62"/>
      <c r="P45" s="141" t="e">
        <f t="shared" si="3"/>
        <v>#DIV/0!</v>
      </c>
      <c r="Q45" s="62"/>
      <c r="R45" s="141" t="e">
        <f t="shared" si="4"/>
        <v>#DIV/0!</v>
      </c>
    </row>
    <row r="46" spans="1:18" x14ac:dyDescent="0.25">
      <c r="A46" s="139"/>
      <c r="B46" s="63"/>
      <c r="C46" s="84"/>
      <c r="D46" s="97" t="str">
        <f>'DMCV CB Hop dong 2'!D45</f>
        <v>Duy trì an toàn trường học:</v>
      </c>
      <c r="E46" s="99"/>
      <c r="F46" s="62">
        <f>'DMCV CB Hop dong 2'!H45</f>
        <v>0</v>
      </c>
      <c r="G46" s="62">
        <f>'DMCV CB Hop dong 2'!I45</f>
        <v>0</v>
      </c>
      <c r="H46" s="62">
        <f>'DMCV CB Hop dong 2'!J45</f>
        <v>0</v>
      </c>
      <c r="I46" s="139">
        <f>'DMCV CB Hop dong 2'!M45</f>
        <v>0</v>
      </c>
      <c r="J46" s="62">
        <f t="shared" si="0"/>
        <v>0</v>
      </c>
      <c r="K46" s="62"/>
      <c r="L46" s="141" t="e">
        <f t="shared" si="1"/>
        <v>#DIV/0!</v>
      </c>
      <c r="M46" s="62"/>
      <c r="N46" s="141" t="e">
        <f t="shared" si="2"/>
        <v>#DIV/0!</v>
      </c>
      <c r="O46" s="62"/>
      <c r="P46" s="141" t="e">
        <f t="shared" si="3"/>
        <v>#DIV/0!</v>
      </c>
      <c r="Q46" s="62"/>
      <c r="R46" s="141" t="e">
        <f t="shared" si="4"/>
        <v>#DIV/0!</v>
      </c>
    </row>
    <row r="47" spans="1:18" ht="55.2" x14ac:dyDescent="0.25">
      <c r="A47" s="139"/>
      <c r="B47" s="63"/>
      <c r="C47" s="84"/>
      <c r="D47" s="84"/>
      <c r="E47" s="81" t="str">
        <f>'DMCV CB Hop dong 2'!E46</f>
        <v>Khảo sát, rà soát hệ thống phòng học, lan can, ban công, cây cổ thụ, hệ thống điện, thiết bị thí nghiệm... nhằm phát hiện, sửa chữa kịp thời các nguy cơ gây tai nạn thương tích, PCCC</v>
      </c>
      <c r="F47" s="62">
        <f>'DMCV CB Hop dong 2'!H46</f>
        <v>0</v>
      </c>
      <c r="G47" s="62">
        <f>'DMCV CB Hop dong 2'!I46</f>
        <v>0</v>
      </c>
      <c r="H47" s="62">
        <f>'DMCV CB Hop dong 2'!J46</f>
        <v>0</v>
      </c>
      <c r="I47" s="139">
        <f>'DMCV CB Hop dong 2'!M46</f>
        <v>0</v>
      </c>
      <c r="J47" s="62">
        <f t="shared" si="0"/>
        <v>0</v>
      </c>
      <c r="K47" s="62"/>
      <c r="L47" s="141" t="e">
        <f t="shared" si="1"/>
        <v>#DIV/0!</v>
      </c>
      <c r="M47" s="62"/>
      <c r="N47" s="141" t="e">
        <f t="shared" si="2"/>
        <v>#DIV/0!</v>
      </c>
      <c r="O47" s="62"/>
      <c r="P47" s="141" t="e">
        <f t="shared" si="3"/>
        <v>#DIV/0!</v>
      </c>
      <c r="Q47" s="62"/>
      <c r="R47" s="141" t="e">
        <f t="shared" si="4"/>
        <v>#DIV/0!</v>
      </c>
    </row>
    <row r="48" spans="1:18" ht="27.6" x14ac:dyDescent="0.25">
      <c r="A48" s="139"/>
      <c r="B48" s="63"/>
      <c r="C48" s="84"/>
      <c r="D48" s="84"/>
      <c r="E48" s="81" t="str">
        <f>'DMCV CB Hop dong 2'!E47</f>
        <v xml:space="preserve">Kiểm soát nghiêm ngặt nguồn gốc thực phẩm tại bếp ăn bán trú, căng tin trường học; </v>
      </c>
      <c r="F48" s="62">
        <f>'DMCV CB Hop dong 2'!H47</f>
        <v>0</v>
      </c>
      <c r="G48" s="62">
        <f>'DMCV CB Hop dong 2'!I47</f>
        <v>0</v>
      </c>
      <c r="H48" s="62">
        <f>'DMCV CB Hop dong 2'!J47</f>
        <v>0</v>
      </c>
      <c r="I48" s="139">
        <f>'DMCV CB Hop dong 2'!M47</f>
        <v>0</v>
      </c>
      <c r="J48" s="62">
        <f t="shared" si="0"/>
        <v>0</v>
      </c>
      <c r="K48" s="62"/>
      <c r="L48" s="141" t="e">
        <f t="shared" si="1"/>
        <v>#DIV/0!</v>
      </c>
      <c r="M48" s="62"/>
      <c r="N48" s="141" t="e">
        <f t="shared" si="2"/>
        <v>#DIV/0!</v>
      </c>
      <c r="O48" s="62"/>
      <c r="P48" s="141" t="e">
        <f t="shared" si="3"/>
        <v>#DIV/0!</v>
      </c>
      <c r="Q48" s="62"/>
      <c r="R48" s="141" t="e">
        <f t="shared" si="4"/>
        <v>#DIV/0!</v>
      </c>
    </row>
    <row r="49" spans="1:18" ht="41.4" x14ac:dyDescent="0.25">
      <c r="A49" s="139"/>
      <c r="B49" s="63"/>
      <c r="C49" s="84"/>
      <c r="D49" s="84"/>
      <c r="E49" s="81" t="str">
        <f>'DMCV CB Hop dong 2'!E48</f>
        <v>Phối hợp kiểm tra, giải tỏa các hàng quán kinh doanh đồ ăn vặt không rõ nguồn gốc xung quanh cổng trường.</v>
      </c>
      <c r="F49" s="62">
        <f>'DMCV CB Hop dong 2'!H48</f>
        <v>0</v>
      </c>
      <c r="G49" s="62">
        <f>'DMCV CB Hop dong 2'!I48</f>
        <v>0</v>
      </c>
      <c r="H49" s="62">
        <f>'DMCV CB Hop dong 2'!J48</f>
        <v>0</v>
      </c>
      <c r="I49" s="139">
        <f>'DMCV CB Hop dong 2'!M48</f>
        <v>0</v>
      </c>
      <c r="J49" s="62">
        <f t="shared" si="0"/>
        <v>0</v>
      </c>
      <c r="K49" s="62"/>
      <c r="L49" s="141" t="e">
        <f t="shared" si="1"/>
        <v>#DIV/0!</v>
      </c>
      <c r="M49" s="62"/>
      <c r="N49" s="141" t="e">
        <f t="shared" si="2"/>
        <v>#DIV/0!</v>
      </c>
      <c r="O49" s="62"/>
      <c r="P49" s="141" t="e">
        <f t="shared" si="3"/>
        <v>#DIV/0!</v>
      </c>
      <c r="Q49" s="62"/>
      <c r="R49" s="141" t="e">
        <f t="shared" si="4"/>
        <v>#DIV/0!</v>
      </c>
    </row>
    <row r="50" spans="1:18" ht="27.6" x14ac:dyDescent="0.25">
      <c r="A50" s="139"/>
      <c r="B50" s="63"/>
      <c r="C50" s="84"/>
      <c r="D50" s="84"/>
      <c r="E50" s="81" t="str">
        <f>'DMCV CB Hop dong 2'!E49</f>
        <v>Duy trì phòng y tế đạt chuẩn, bảo đảm sơ cấp cứu kịp thời;</v>
      </c>
      <c r="F50" s="62">
        <f>'DMCV CB Hop dong 2'!H49</f>
        <v>0</v>
      </c>
      <c r="G50" s="62">
        <f>'DMCV CB Hop dong 2'!I49</f>
        <v>0</v>
      </c>
      <c r="H50" s="62">
        <f>'DMCV CB Hop dong 2'!J49</f>
        <v>0</v>
      </c>
      <c r="I50" s="139">
        <f>'DMCV CB Hop dong 2'!M49</f>
        <v>0</v>
      </c>
      <c r="J50" s="62">
        <f t="shared" si="0"/>
        <v>0</v>
      </c>
      <c r="K50" s="62"/>
      <c r="L50" s="141" t="e">
        <f t="shared" si="1"/>
        <v>#DIV/0!</v>
      </c>
      <c r="M50" s="62"/>
      <c r="N50" s="141" t="e">
        <f t="shared" si="2"/>
        <v>#DIV/0!</v>
      </c>
      <c r="O50" s="62"/>
      <c r="P50" s="141" t="e">
        <f t="shared" si="3"/>
        <v>#DIV/0!</v>
      </c>
      <c r="Q50" s="62"/>
      <c r="R50" s="141" t="e">
        <f t="shared" si="4"/>
        <v>#DIV/0!</v>
      </c>
    </row>
    <row r="51" spans="1:18" ht="41.4" x14ac:dyDescent="0.25">
      <c r="A51" s="139"/>
      <c r="B51" s="63"/>
      <c r="C51" s="84"/>
      <c r="D51" s="84"/>
      <c r="E51" s="81" t="str">
        <f>'DMCV CB Hop dong 2'!E50</f>
        <v>Phối hợp với công an địa phương thực hiện mô hình "Cổng trường an toàn giao thông" để phân luồng, giảm ùn tắc và tai nạn giờ cao điểm.</v>
      </c>
      <c r="F51" s="62">
        <f>'DMCV CB Hop dong 2'!H50</f>
        <v>0</v>
      </c>
      <c r="G51" s="62">
        <f>'DMCV CB Hop dong 2'!I50</f>
        <v>0</v>
      </c>
      <c r="H51" s="62">
        <f>'DMCV CB Hop dong 2'!J50</f>
        <v>0</v>
      </c>
      <c r="I51" s="139">
        <f>'DMCV CB Hop dong 2'!M50</f>
        <v>0</v>
      </c>
      <c r="J51" s="62">
        <f t="shared" si="0"/>
        <v>0</v>
      </c>
      <c r="K51" s="62"/>
      <c r="L51" s="141" t="e">
        <f t="shared" si="1"/>
        <v>#DIV/0!</v>
      </c>
      <c r="M51" s="62"/>
      <c r="N51" s="141" t="e">
        <f t="shared" si="2"/>
        <v>#DIV/0!</v>
      </c>
      <c r="O51" s="62"/>
      <c r="P51" s="141" t="e">
        <f t="shared" si="3"/>
        <v>#DIV/0!</v>
      </c>
      <c r="Q51" s="62"/>
      <c r="R51" s="141" t="e">
        <f t="shared" si="4"/>
        <v>#DIV/0!</v>
      </c>
    </row>
    <row r="52" spans="1:18" x14ac:dyDescent="0.25">
      <c r="A52" s="139"/>
      <c r="B52" s="63"/>
      <c r="C52" s="84"/>
      <c r="D52" s="97" t="str">
        <f>'DMCV CB Hop dong 2'!D51</f>
        <v>Phòng chống đuối nước</v>
      </c>
      <c r="E52" s="99"/>
      <c r="F52" s="62">
        <f>'DMCV CB Hop dong 2'!H51</f>
        <v>0</v>
      </c>
      <c r="G52" s="62">
        <f>'DMCV CB Hop dong 2'!I51</f>
        <v>0</v>
      </c>
      <c r="H52" s="62">
        <f>'DMCV CB Hop dong 2'!J51</f>
        <v>0</v>
      </c>
      <c r="I52" s="139">
        <f>'DMCV CB Hop dong 2'!M51</f>
        <v>0</v>
      </c>
      <c r="J52" s="62">
        <f t="shared" si="0"/>
        <v>0</v>
      </c>
      <c r="K52" s="62"/>
      <c r="L52" s="141" t="e">
        <f t="shared" si="1"/>
        <v>#DIV/0!</v>
      </c>
      <c r="M52" s="62"/>
      <c r="N52" s="141" t="e">
        <f t="shared" si="2"/>
        <v>#DIV/0!</v>
      </c>
      <c r="O52" s="62"/>
      <c r="P52" s="141" t="e">
        <f t="shared" si="3"/>
        <v>#DIV/0!</v>
      </c>
      <c r="Q52" s="62"/>
      <c r="R52" s="141" t="e">
        <f t="shared" si="4"/>
        <v>#DIV/0!</v>
      </c>
    </row>
    <row r="53" spans="1:18" ht="27.6" x14ac:dyDescent="0.25">
      <c r="A53" s="139"/>
      <c r="B53" s="63"/>
      <c r="C53" s="84"/>
      <c r="D53" s="84"/>
      <c r="E53" s="81" t="str">
        <f>'DMCV CB Hop dong 2'!E52</f>
        <v>Tuyên truyền và giáo dục nhận thức, tập huấn kỹ năng sinh tồn và sơ cứu đuối nước</v>
      </c>
      <c r="F53" s="62">
        <f>'DMCV CB Hop dong 2'!H52</f>
        <v>0</v>
      </c>
      <c r="G53" s="62">
        <f>'DMCV CB Hop dong 2'!I52</f>
        <v>0</v>
      </c>
      <c r="H53" s="62">
        <f>'DMCV CB Hop dong 2'!J52</f>
        <v>0</v>
      </c>
      <c r="I53" s="139">
        <f>'DMCV CB Hop dong 2'!M52</f>
        <v>0</v>
      </c>
      <c r="J53" s="62">
        <f t="shared" si="0"/>
        <v>0</v>
      </c>
      <c r="K53" s="62"/>
      <c r="L53" s="141" t="e">
        <f t="shared" si="1"/>
        <v>#DIV/0!</v>
      </c>
      <c r="M53" s="62"/>
      <c r="N53" s="141" t="e">
        <f t="shared" si="2"/>
        <v>#DIV/0!</v>
      </c>
      <c r="O53" s="62"/>
      <c r="P53" s="141" t="e">
        <f t="shared" si="3"/>
        <v>#DIV/0!</v>
      </c>
      <c r="Q53" s="62"/>
      <c r="R53" s="141" t="e">
        <f t="shared" si="4"/>
        <v>#DIV/0!</v>
      </c>
    </row>
    <row r="54" spans="1:18" ht="55.2" x14ac:dyDescent="0.25">
      <c r="A54" s="139"/>
      <c r="B54" s="63"/>
      <c r="C54" s="84"/>
      <c r="D54" s="84"/>
      <c r="E54" s="81" t="str">
        <f>'DMCV CB Hop dong 2'!E53</f>
        <v>Phối hợp với UBND cấp xã rà soát toàn bộ các khu vực có nguy cơ xảy ra tai nạn đuối nước tại địa phương để đặt biển cảnh báo, rào chắn bảo vệ.</v>
      </c>
      <c r="F54" s="62">
        <f>'DMCV CB Hop dong 2'!H53</f>
        <v>0</v>
      </c>
      <c r="G54" s="62">
        <f>'DMCV CB Hop dong 2'!I53</f>
        <v>0</v>
      </c>
      <c r="H54" s="62">
        <f>'DMCV CB Hop dong 2'!J53</f>
        <v>0</v>
      </c>
      <c r="I54" s="139">
        <f>'DMCV CB Hop dong 2'!M53</f>
        <v>0</v>
      </c>
      <c r="J54" s="62">
        <f t="shared" si="0"/>
        <v>0</v>
      </c>
      <c r="K54" s="62"/>
      <c r="L54" s="141" t="e">
        <f t="shared" si="1"/>
        <v>#DIV/0!</v>
      </c>
      <c r="M54" s="62"/>
      <c r="N54" s="141" t="e">
        <f t="shared" si="2"/>
        <v>#DIV/0!</v>
      </c>
      <c r="O54" s="62"/>
      <c r="P54" s="141" t="e">
        <f t="shared" si="3"/>
        <v>#DIV/0!</v>
      </c>
      <c r="Q54" s="62"/>
      <c r="R54" s="141" t="e">
        <f t="shared" si="4"/>
        <v>#DIV/0!</v>
      </c>
    </row>
    <row r="55" spans="1:18" ht="41.4" x14ac:dyDescent="0.25">
      <c r="A55" s="139"/>
      <c r="B55" s="63"/>
      <c r="C55" s="84"/>
      <c r="D55" s="84"/>
      <c r="E55" s="81" t="str">
        <f>'DMCV CB Hop dong 2'!E54</f>
        <v>Liên kết tổ chức các lớp học bơi trong dịp hè tại bể bơi nhà trường hoặc các cơ sở dịch vụ thể thao trên địa bàn</v>
      </c>
      <c r="F55" s="62">
        <f>'DMCV CB Hop dong 2'!H54</f>
        <v>0</v>
      </c>
      <c r="G55" s="62">
        <f>'DMCV CB Hop dong 2'!I54</f>
        <v>0</v>
      </c>
      <c r="H55" s="62">
        <f>'DMCV CB Hop dong 2'!J54</f>
        <v>0</v>
      </c>
      <c r="I55" s="139">
        <f>'DMCV CB Hop dong 2'!M54</f>
        <v>0</v>
      </c>
      <c r="J55" s="62">
        <f t="shared" si="0"/>
        <v>0</v>
      </c>
      <c r="K55" s="62"/>
      <c r="L55" s="141" t="e">
        <f t="shared" si="1"/>
        <v>#DIV/0!</v>
      </c>
      <c r="M55" s="62"/>
      <c r="N55" s="141" t="e">
        <f t="shared" si="2"/>
        <v>#DIV/0!</v>
      </c>
      <c r="O55" s="62"/>
      <c r="P55" s="141" t="e">
        <f t="shared" si="3"/>
        <v>#DIV/0!</v>
      </c>
      <c r="Q55" s="62"/>
      <c r="R55" s="141" t="e">
        <f t="shared" si="4"/>
        <v>#DIV/0!</v>
      </c>
    </row>
    <row r="56" spans="1:18" x14ac:dyDescent="0.25">
      <c r="A56" s="139"/>
      <c r="B56" s="63"/>
      <c r="C56" s="84" t="str">
        <f>'DMCV CB Hop dong 2'!C55</f>
        <v xml:space="preserve">Hội khỏe Phù Đổng, các hội thi ngành giáo dục. </v>
      </c>
      <c r="D56" s="84"/>
      <c r="E56" s="84"/>
      <c r="F56" s="62">
        <f>'DMCV CB Hop dong 2'!H55</f>
        <v>0</v>
      </c>
      <c r="G56" s="62">
        <f>'DMCV CB Hop dong 2'!I55</f>
        <v>0</v>
      </c>
      <c r="H56" s="62">
        <f>'DMCV CB Hop dong 2'!J55</f>
        <v>0</v>
      </c>
      <c r="I56" s="139">
        <f>'DMCV CB Hop dong 2'!M55</f>
        <v>0</v>
      </c>
      <c r="J56" s="62">
        <f t="shared" si="0"/>
        <v>0</v>
      </c>
      <c r="K56" s="62"/>
      <c r="L56" s="141" t="e">
        <f t="shared" si="1"/>
        <v>#DIV/0!</v>
      </c>
      <c r="M56" s="62"/>
      <c r="N56" s="141" t="e">
        <f t="shared" si="2"/>
        <v>#DIV/0!</v>
      </c>
      <c r="O56" s="62"/>
      <c r="P56" s="141" t="e">
        <f t="shared" si="3"/>
        <v>#DIV/0!</v>
      </c>
      <c r="Q56" s="62"/>
      <c r="R56" s="141" t="e">
        <f t="shared" si="4"/>
        <v>#DIV/0!</v>
      </c>
    </row>
    <row r="57" spans="1:18" x14ac:dyDescent="0.25">
      <c r="A57" s="139"/>
      <c r="B57" s="63"/>
      <c r="C57" s="84"/>
      <c r="D57" s="97" t="str">
        <f>'DMCV CB Hop dong 2'!D56</f>
        <v>Lên kế hoạch tổ chức hội thi</v>
      </c>
      <c r="E57" s="99"/>
      <c r="F57" s="62">
        <f>'DMCV CB Hop dong 2'!H56</f>
        <v>0</v>
      </c>
      <c r="G57" s="62">
        <f>'DMCV CB Hop dong 2'!I56</f>
        <v>0</v>
      </c>
      <c r="H57" s="62">
        <f>'DMCV CB Hop dong 2'!J56</f>
        <v>0</v>
      </c>
      <c r="I57" s="139">
        <f>'DMCV CB Hop dong 2'!M56</f>
        <v>0</v>
      </c>
      <c r="J57" s="62">
        <f t="shared" si="0"/>
        <v>0</v>
      </c>
      <c r="K57" s="62"/>
      <c r="L57" s="141" t="e">
        <f t="shared" si="1"/>
        <v>#DIV/0!</v>
      </c>
      <c r="M57" s="62"/>
      <c r="N57" s="141" t="e">
        <f t="shared" si="2"/>
        <v>#DIV/0!</v>
      </c>
      <c r="O57" s="62"/>
      <c r="P57" s="141" t="e">
        <f t="shared" si="3"/>
        <v>#DIV/0!</v>
      </c>
      <c r="Q57" s="62"/>
      <c r="R57" s="141" t="e">
        <f t="shared" si="4"/>
        <v>#DIV/0!</v>
      </c>
    </row>
    <row r="58" spans="1:18" x14ac:dyDescent="0.25">
      <c r="A58" s="139"/>
      <c r="B58" s="63"/>
      <c r="C58" s="84"/>
      <c r="D58" s="97" t="str">
        <f>'DMCV CB Hop dong 2'!D57</f>
        <v>Phối hợp tổ chức hội khỏe và các hội thi ngành giáo dục</v>
      </c>
      <c r="E58" s="99"/>
      <c r="F58" s="62">
        <f>'DMCV CB Hop dong 2'!H57</f>
        <v>0</v>
      </c>
      <c r="G58" s="62">
        <f>'DMCV CB Hop dong 2'!I57</f>
        <v>0</v>
      </c>
      <c r="H58" s="62">
        <f>'DMCV CB Hop dong 2'!J57</f>
        <v>0</v>
      </c>
      <c r="I58" s="139">
        <f>'DMCV CB Hop dong 2'!M57</f>
        <v>0</v>
      </c>
      <c r="J58" s="62">
        <f t="shared" si="0"/>
        <v>0</v>
      </c>
      <c r="K58" s="62"/>
      <c r="L58" s="141" t="e">
        <f t="shared" si="1"/>
        <v>#DIV/0!</v>
      </c>
      <c r="M58" s="62"/>
      <c r="N58" s="141" t="e">
        <f t="shared" si="2"/>
        <v>#DIV/0!</v>
      </c>
      <c r="O58" s="62"/>
      <c r="P58" s="141" t="e">
        <f t="shared" si="3"/>
        <v>#DIV/0!</v>
      </c>
      <c r="Q58" s="62"/>
      <c r="R58" s="141" t="e">
        <f t="shared" si="4"/>
        <v>#DIV/0!</v>
      </c>
    </row>
    <row r="59" spans="1:18" x14ac:dyDescent="0.25">
      <c r="A59" s="139"/>
      <c r="B59" s="63"/>
      <c r="C59" s="84" t="str">
        <f>'DMCV CB Hop dong 2'!C58</f>
        <v>Công tác khuyến học, xã hội học tập.</v>
      </c>
      <c r="D59" s="84"/>
      <c r="E59" s="84"/>
      <c r="F59" s="62">
        <f>'DMCV CB Hop dong 2'!H58</f>
        <v>0</v>
      </c>
      <c r="G59" s="62">
        <f>'DMCV CB Hop dong 2'!I58</f>
        <v>0</v>
      </c>
      <c r="H59" s="62">
        <f>'DMCV CB Hop dong 2'!J58</f>
        <v>0</v>
      </c>
      <c r="I59" s="139">
        <f>'DMCV CB Hop dong 2'!M58</f>
        <v>0</v>
      </c>
      <c r="J59" s="62">
        <f t="shared" si="0"/>
        <v>0</v>
      </c>
      <c r="K59" s="62"/>
      <c r="L59" s="141" t="e">
        <f t="shared" si="1"/>
        <v>#DIV/0!</v>
      </c>
      <c r="M59" s="62"/>
      <c r="N59" s="141" t="e">
        <f t="shared" si="2"/>
        <v>#DIV/0!</v>
      </c>
      <c r="O59" s="62"/>
      <c r="P59" s="141" t="e">
        <f t="shared" si="3"/>
        <v>#DIV/0!</v>
      </c>
      <c r="Q59" s="62"/>
      <c r="R59" s="141" t="e">
        <f t="shared" si="4"/>
        <v>#DIV/0!</v>
      </c>
    </row>
    <row r="60" spans="1:18" x14ac:dyDescent="0.25">
      <c r="A60" s="139"/>
      <c r="B60" s="63"/>
      <c r="C60" s="84"/>
      <c r="D60" s="97" t="str">
        <f>'DMCV CB Hop dong 2'!D59</f>
        <v xml:space="preserve"> Xây dựng nội dung, chương trình hoạt động cho Trung tâm học tập cộng đồng cấp xã</v>
      </c>
      <c r="E60" s="99"/>
      <c r="F60" s="62">
        <f>'DMCV CB Hop dong 2'!H59</f>
        <v>0</v>
      </c>
      <c r="G60" s="62">
        <f>'DMCV CB Hop dong 2'!I59</f>
        <v>0</v>
      </c>
      <c r="H60" s="62">
        <f>'DMCV CB Hop dong 2'!J59</f>
        <v>0</v>
      </c>
      <c r="I60" s="139">
        <f>'DMCV CB Hop dong 2'!M59</f>
        <v>0</v>
      </c>
      <c r="J60" s="62">
        <f t="shared" si="0"/>
        <v>0</v>
      </c>
      <c r="K60" s="62"/>
      <c r="L60" s="141" t="e">
        <f t="shared" si="1"/>
        <v>#DIV/0!</v>
      </c>
      <c r="M60" s="62"/>
      <c r="N60" s="141" t="e">
        <f t="shared" si="2"/>
        <v>#DIV/0!</v>
      </c>
      <c r="O60" s="62"/>
      <c r="P60" s="141" t="e">
        <f t="shared" si="3"/>
        <v>#DIV/0!</v>
      </c>
      <c r="Q60" s="62"/>
      <c r="R60" s="141" t="e">
        <f t="shared" si="4"/>
        <v>#DIV/0!</v>
      </c>
    </row>
    <row r="61" spans="1:18" x14ac:dyDescent="0.25">
      <c r="A61" s="139"/>
      <c r="B61" s="63"/>
      <c r="C61" s="84" t="str">
        <f>'DMCV CB Hop dong 2'!C60</f>
        <v>Tổng hợp báo cáo chuyên môn ngành giáo dục.</v>
      </c>
      <c r="D61" s="84"/>
      <c r="E61" s="84"/>
      <c r="F61" s="62">
        <f>'DMCV CB Hop dong 2'!H60</f>
        <v>0</v>
      </c>
      <c r="G61" s="62">
        <f>'DMCV CB Hop dong 2'!I60</f>
        <v>0</v>
      </c>
      <c r="H61" s="62">
        <f>'DMCV CB Hop dong 2'!J60</f>
        <v>0</v>
      </c>
      <c r="I61" s="139">
        <f>'DMCV CB Hop dong 2'!M60</f>
        <v>0</v>
      </c>
      <c r="J61" s="62">
        <f t="shared" si="0"/>
        <v>0</v>
      </c>
      <c r="K61" s="62"/>
      <c r="L61" s="141" t="e">
        <f t="shared" si="1"/>
        <v>#DIV/0!</v>
      </c>
      <c r="M61" s="62"/>
      <c r="N61" s="141" t="e">
        <f t="shared" si="2"/>
        <v>#DIV/0!</v>
      </c>
      <c r="O61" s="62"/>
      <c r="P61" s="141" t="e">
        <f t="shared" si="3"/>
        <v>#DIV/0!</v>
      </c>
      <c r="Q61" s="62"/>
      <c r="R61" s="141" t="e">
        <f t="shared" si="4"/>
        <v>#DIV/0!</v>
      </c>
    </row>
    <row r="62" spans="1:18" x14ac:dyDescent="0.25">
      <c r="A62" s="139"/>
      <c r="B62" s="83" t="str">
        <f>'DMCV CB Hop dong 2'!B61</f>
        <v>Thực hiện các nhiệm vụ khác do cấp trên phân công</v>
      </c>
      <c r="C62" s="83"/>
      <c r="D62" s="83"/>
      <c r="E62" s="83"/>
      <c r="F62" s="62">
        <f>'DMCV CB Hop dong 2'!H61</f>
        <v>0</v>
      </c>
      <c r="G62" s="62">
        <f>'DMCV CB Hop dong 2'!I61</f>
        <v>0</v>
      </c>
      <c r="H62" s="62">
        <f>'DMCV CB Hop dong 2'!J61</f>
        <v>0</v>
      </c>
      <c r="I62" s="139">
        <f>'DMCV CB Hop dong 2'!M61</f>
        <v>0</v>
      </c>
      <c r="J62" s="62">
        <f t="shared" si="0"/>
        <v>0</v>
      </c>
      <c r="K62" s="62"/>
      <c r="L62" s="141" t="e">
        <f t="shared" si="1"/>
        <v>#DIV/0!</v>
      </c>
      <c r="M62" s="62"/>
      <c r="N62" s="141" t="e">
        <f t="shared" si="2"/>
        <v>#DIV/0!</v>
      </c>
      <c r="O62" s="62"/>
      <c r="P62" s="141" t="e">
        <f t="shared" si="3"/>
        <v>#DIV/0!</v>
      </c>
      <c r="Q62" s="62"/>
      <c r="R62" s="141" t="e">
        <f t="shared" si="4"/>
        <v>#DIV/0!</v>
      </c>
    </row>
    <row r="63" spans="1:18" x14ac:dyDescent="0.25">
      <c r="A63" s="139"/>
      <c r="B63" s="63"/>
      <c r="C63" s="84" t="str">
        <f>'DMCV CB Hop dong 2'!C62</f>
        <v>Lãnh đạo cơ quan phân công</v>
      </c>
      <c r="D63" s="84"/>
      <c r="E63" s="84"/>
      <c r="F63" s="62">
        <f>'DMCV CB Hop dong 2'!H62</f>
        <v>0</v>
      </c>
      <c r="G63" s="62">
        <f>'DMCV CB Hop dong 2'!I62</f>
        <v>0</v>
      </c>
      <c r="H63" s="62">
        <f>'DMCV CB Hop dong 2'!J62</f>
        <v>0</v>
      </c>
      <c r="I63" s="139">
        <f>'DMCV CB Hop dong 2'!M62</f>
        <v>0</v>
      </c>
      <c r="J63" s="62">
        <f t="shared" si="0"/>
        <v>0</v>
      </c>
      <c r="K63" s="62"/>
      <c r="L63" s="141" t="e">
        <f t="shared" si="1"/>
        <v>#DIV/0!</v>
      </c>
      <c r="M63" s="62"/>
      <c r="N63" s="141" t="e">
        <f t="shared" si="2"/>
        <v>#DIV/0!</v>
      </c>
      <c r="O63" s="62"/>
      <c r="P63" s="141" t="e">
        <f t="shared" si="3"/>
        <v>#DIV/0!</v>
      </c>
      <c r="Q63" s="62"/>
      <c r="R63" s="141" t="e">
        <f t="shared" si="4"/>
        <v>#DIV/0!</v>
      </c>
    </row>
    <row r="64" spans="1:18" x14ac:dyDescent="0.25">
      <c r="A64" s="62"/>
      <c r="B64" s="142" t="s">
        <v>325</v>
      </c>
      <c r="C64" s="142"/>
      <c r="D64" s="142"/>
      <c r="E64" s="142"/>
      <c r="F64" s="142"/>
      <c r="G64" s="142"/>
      <c r="H64" s="142"/>
      <c r="I64" s="142"/>
      <c r="J64" s="139">
        <f>SUM(J11:J63)</f>
        <v>6</v>
      </c>
      <c r="K64" s="62"/>
      <c r="L64" s="139" t="e">
        <f>SUM(L11:L63)</f>
        <v>#DIV/0!</v>
      </c>
      <c r="M64" s="62"/>
      <c r="N64" s="139" t="e">
        <f>SUM(N11:N63)</f>
        <v>#DIV/0!</v>
      </c>
      <c r="O64" s="62"/>
      <c r="P64" s="139" t="e">
        <f>SUM(P11:P63)</f>
        <v>#DIV/0!</v>
      </c>
      <c r="Q64" s="62"/>
      <c r="R64" s="139" t="e">
        <f>SUM(R11:R63)</f>
        <v>#DIV/0!</v>
      </c>
    </row>
    <row r="65" spans="2:13" x14ac:dyDescent="0.25">
      <c r="B65" s="30" t="s">
        <v>326</v>
      </c>
    </row>
    <row r="66" spans="2:13" x14ac:dyDescent="0.25">
      <c r="B66" s="38" t="s">
        <v>332</v>
      </c>
      <c r="C66" s="38"/>
      <c r="D66" s="40" t="e">
        <f>L64/J64</f>
        <v>#DIV/0!</v>
      </c>
      <c r="E66" s="38"/>
      <c r="F66" s="38" t="s">
        <v>333</v>
      </c>
      <c r="G66" s="42" t="e">
        <f>N64/J64</f>
        <v>#DIV/0!</v>
      </c>
      <c r="I66" s="38" t="s">
        <v>334</v>
      </c>
      <c r="J66" s="42" t="e">
        <f>P64/J64</f>
        <v>#DIV/0!</v>
      </c>
      <c r="L66" s="38" t="s">
        <v>335</v>
      </c>
      <c r="M66" s="41" t="e">
        <f>R64/J64</f>
        <v>#DIV/0!</v>
      </c>
    </row>
    <row r="67" spans="2:13" x14ac:dyDescent="0.25">
      <c r="B67" s="43" t="s">
        <v>336</v>
      </c>
      <c r="C67" s="43"/>
      <c r="E67" s="41" t="e">
        <f>(D66+G66+J66+M66)/4</f>
        <v>#DIV/0!</v>
      </c>
    </row>
    <row r="69" spans="2:13" ht="14.4" x14ac:dyDescent="0.3">
      <c r="B69" s="39" t="s">
        <v>337</v>
      </c>
      <c r="C69" s="39"/>
      <c r="D69" s="39"/>
      <c r="E69" s="39"/>
      <c r="F69" s="44" t="e">
        <f>30+E67*70</f>
        <v>#DIV/0!</v>
      </c>
      <c r="G69" s="30" t="s">
        <v>338</v>
      </c>
    </row>
  </sheetData>
  <mergeCells count="42">
    <mergeCell ref="D60:E60"/>
    <mergeCell ref="D42:E42"/>
    <mergeCell ref="D46:E46"/>
    <mergeCell ref="D52:E52"/>
    <mergeCell ref="D57:E57"/>
    <mergeCell ref="D58:E58"/>
    <mergeCell ref="D36:E36"/>
    <mergeCell ref="D37:E37"/>
    <mergeCell ref="D39:E39"/>
    <mergeCell ref="D40:E40"/>
    <mergeCell ref="D41:E41"/>
    <mergeCell ref="D23:E23"/>
    <mergeCell ref="D27:E27"/>
    <mergeCell ref="D30:E30"/>
    <mergeCell ref="D34:E34"/>
    <mergeCell ref="D35:E35"/>
    <mergeCell ref="D15:E15"/>
    <mergeCell ref="D16:E16"/>
    <mergeCell ref="D17:E17"/>
    <mergeCell ref="D19:E19"/>
    <mergeCell ref="D20:E20"/>
    <mergeCell ref="A1:R1"/>
    <mergeCell ref="B64:I64"/>
    <mergeCell ref="B8:E10"/>
    <mergeCell ref="D13:E13"/>
    <mergeCell ref="D14:E14"/>
    <mergeCell ref="D45:E45"/>
    <mergeCell ref="K9:L9"/>
    <mergeCell ref="M8:N8"/>
    <mergeCell ref="M9:N9"/>
    <mergeCell ref="O8:P8"/>
    <mergeCell ref="O9:P9"/>
    <mergeCell ref="Q8:R9"/>
    <mergeCell ref="A7:A10"/>
    <mergeCell ref="B7:J7"/>
    <mergeCell ref="K7:R7"/>
    <mergeCell ref="K8:L8"/>
    <mergeCell ref="F8:F10"/>
    <mergeCell ref="G8:G10"/>
    <mergeCell ref="H8:H10"/>
    <mergeCell ref="I8:I10"/>
    <mergeCell ref="J8:J10"/>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Hướng dẫn</vt:lpstr>
      <vt:lpstr>Co cau UBND</vt:lpstr>
      <vt:lpstr>Co cau P VHXH</vt:lpstr>
      <vt:lpstr>KPI P VH - XH</vt:lpstr>
      <vt:lpstr>KPI TP Van hoa - Xa hoi</vt:lpstr>
      <vt:lpstr>KPI PP Van hoa - Xa  hoi</vt:lpstr>
      <vt:lpstr>DMCV CV1 - KTUB</vt:lpstr>
      <vt:lpstr>KPI CV1 - KTUB</vt:lpstr>
      <vt:lpstr>DMCV CV2 - LDXH</vt:lpstr>
      <vt:lpstr>KPI CV2 - LDXH</vt:lpstr>
      <vt:lpstr>DMCV CV3 - VT thu quy</vt:lpstr>
      <vt:lpstr>KPI CV3 - VT thu quy</vt:lpstr>
      <vt:lpstr>DMCV CB HĐKCT</vt:lpstr>
      <vt:lpstr>KPI CB HĐKCT</vt:lpstr>
      <vt:lpstr>DMCV HD 111</vt:lpstr>
      <vt:lpstr>KPI CB HD 111</vt:lpstr>
      <vt:lpstr>DMCV CB Hop dong 1</vt:lpstr>
      <vt:lpstr>KPI CB Hop dong 1</vt:lpstr>
      <vt:lpstr>DMCV CB Hop dong 2</vt:lpstr>
      <vt:lpstr>KPI CB Hop dong 2</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2026-09-18T15:11:29Z</dcterms:created>
  <dcterms:modified xsi:type="dcterms:W3CDTF">2026-10-07T10:36:20Z</dcterms:modified>
</cp:coreProperties>
</file>