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Biz_Setup_Standard_2020\5.Setup_Nhansu\Case_Study\"/>
    </mc:Choice>
  </mc:AlternateContent>
  <xr:revisionPtr revIDLastSave="0" documentId="13_ncr:1_{E4EE4F1F-64B8-42F0-92C8-6B87382E87BD}" xr6:coauthVersionLast="45" xr6:coauthVersionMax="45" xr10:uidLastSave="{00000000-0000-0000-0000-000000000000}"/>
  <bookViews>
    <workbookView xWindow="-108" yWindow="-108" windowWidth="23256" windowHeight="12576" firstSheet="1" activeTab="5" xr2:uid="{970A76D8-FE08-4DCF-9CB9-47A34FB39FC2}"/>
  </bookViews>
  <sheets>
    <sheet name="foxz" sheetId="2" state="veryHidden" r:id="rId1"/>
    <sheet name="KPI-MS" sheetId="1" r:id="rId2"/>
    <sheet name="KPI-WS" sheetId="3" r:id="rId3"/>
    <sheet name="KPI-DVKT" sheetId="4" r:id="rId4"/>
    <sheet name="KPI-S_Admin" sheetId="5" r:id="rId5"/>
    <sheet name="Truyenthong"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6" l="1"/>
  <c r="G25" i="6" s="1"/>
  <c r="F24" i="6" s="1"/>
  <c r="C24" i="6"/>
  <c r="F18" i="6"/>
  <c r="G18" i="6" s="1"/>
  <c r="C17" i="6"/>
  <c r="F13" i="6"/>
  <c r="G13" i="6" s="1"/>
  <c r="F12" i="6" s="1"/>
  <c r="C12" i="6"/>
  <c r="I9" i="6"/>
  <c r="F17" i="6" l="1"/>
  <c r="C28" i="6" s="1"/>
  <c r="F26" i="3"/>
  <c r="F26" i="1"/>
  <c r="F25" i="5" l="1"/>
  <c r="G25" i="5" s="1"/>
  <c r="F24" i="5" s="1"/>
  <c r="C24" i="5"/>
  <c r="F18" i="5"/>
  <c r="G18" i="5" s="1"/>
  <c r="F17" i="5" s="1"/>
  <c r="C17" i="5"/>
  <c r="F13" i="5"/>
  <c r="G13" i="5" s="1"/>
  <c r="F12" i="5" s="1"/>
  <c r="C12" i="5"/>
  <c r="I9" i="5"/>
  <c r="F26" i="4"/>
  <c r="G26" i="4" s="1"/>
  <c r="F25" i="4" s="1"/>
  <c r="C25" i="4"/>
  <c r="F19" i="4"/>
  <c r="G19" i="4" s="1"/>
  <c r="F18" i="4" s="1"/>
  <c r="C18" i="4"/>
  <c r="F13" i="4"/>
  <c r="C12" i="4"/>
  <c r="I9" i="4"/>
  <c r="F19" i="3"/>
  <c r="G19" i="3" s="1"/>
  <c r="F18" i="3" s="1"/>
  <c r="F19" i="1"/>
  <c r="F13" i="1"/>
  <c r="G26" i="3"/>
  <c r="F25" i="3" s="1"/>
  <c r="F13" i="3"/>
  <c r="C25" i="3"/>
  <c r="C18" i="3"/>
  <c r="C12" i="3"/>
  <c r="I9" i="3"/>
  <c r="C18" i="1"/>
  <c r="C28" i="5" l="1"/>
  <c r="G13" i="4"/>
  <c r="F12" i="4" s="1"/>
  <c r="C29" i="4" s="1"/>
  <c r="G13" i="3"/>
  <c r="F12" i="3" s="1"/>
  <c r="C29" i="3" s="1"/>
  <c r="C25" i="1"/>
  <c r="I9" i="1" l="1"/>
  <c r="C12" i="1"/>
  <c r="G13" i="1" l="1"/>
  <c r="F12" i="1" s="1"/>
  <c r="G19" i="1"/>
  <c r="F18" i="1" s="1"/>
  <c r="G26" i="1"/>
  <c r="F25" i="1" s="1"/>
  <c r="C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Giamdoc.net</author>
  </authors>
  <commentList>
    <comment ref="C12" authorId="0" shapeId="0" xr:uid="{664F73D4-8168-436A-970A-B7E9A4393626}">
      <text>
        <r>
          <rPr>
            <b/>
            <sz val="9"/>
            <color indexed="81"/>
            <rFont val="Tahoma"/>
            <family val="2"/>
          </rPr>
          <t>Giamdoc.net:</t>
        </r>
        <r>
          <rPr>
            <sz val="9"/>
            <color indexed="81"/>
            <rFont val="Tahoma"/>
            <family val="2"/>
          </rPr>
          <t xml:space="preserve">
Tối thiểu 50%</t>
        </r>
      </text>
    </comment>
    <comment ref="C18" authorId="0" shapeId="0" xr:uid="{27648026-1CA0-47A1-AD3A-1FDA09C333BD}">
      <text>
        <r>
          <rPr>
            <b/>
            <sz val="9"/>
            <color indexed="81"/>
            <rFont val="Tahoma"/>
            <family val="2"/>
          </rPr>
          <t>Giamdoc.net:</t>
        </r>
        <r>
          <rPr>
            <sz val="9"/>
            <color indexed="81"/>
            <rFont val="Tahoma"/>
            <family val="2"/>
          </rPr>
          <t xml:space="preserve">
Tối thiểu 40%</t>
        </r>
      </text>
    </comment>
    <comment ref="B25" authorId="0" shapeId="0" xr:uid="{24489BE8-3FEC-446E-969B-17642D7FA77D}">
      <text>
        <r>
          <rPr>
            <b/>
            <sz val="9"/>
            <color indexed="81"/>
            <rFont val="Tahoma"/>
            <family val="2"/>
          </rPr>
          <t>Giamdoc.net:</t>
        </r>
        <r>
          <rPr>
            <sz val="9"/>
            <color indexed="81"/>
            <rFont val="Tahoma"/>
            <family val="2"/>
          </rPr>
          <t xml:space="preserve">
Lấy chỉ tiêu trong bộ OKR và KPI đã thiết kế trong phần chiến lược</t>
        </r>
      </text>
    </comment>
    <comment ref="C25" authorId="0" shapeId="0" xr:uid="{040BE74B-8979-46FB-B5E3-E1D13F13BF19}">
      <text>
        <r>
          <rPr>
            <b/>
            <sz val="9"/>
            <color indexed="81"/>
            <rFont val="Tahoma"/>
            <family val="2"/>
          </rPr>
          <t>Giamdoc.net:</t>
        </r>
        <r>
          <rPr>
            <sz val="9"/>
            <color indexed="81"/>
            <rFont val="Tahoma"/>
            <family val="2"/>
          </rPr>
          <t xml:space="preserve">
Tối thiểu 50%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Giamdoc.net</author>
  </authors>
  <commentList>
    <comment ref="C12" authorId="0" shapeId="0" xr:uid="{A0ADCA8F-FA4B-40B5-9B96-43A27D7CAF7D}">
      <text>
        <r>
          <rPr>
            <b/>
            <sz val="9"/>
            <color indexed="81"/>
            <rFont val="Tahoma"/>
            <family val="2"/>
          </rPr>
          <t>Giamdoc.net:</t>
        </r>
        <r>
          <rPr>
            <sz val="9"/>
            <color indexed="81"/>
            <rFont val="Tahoma"/>
            <family val="2"/>
          </rPr>
          <t xml:space="preserve">
Tối thiểu 50%</t>
        </r>
      </text>
    </comment>
    <comment ref="C18" authorId="0" shapeId="0" xr:uid="{7A7830E5-5F90-4BCF-BBBE-64EA0CBF5302}">
      <text>
        <r>
          <rPr>
            <b/>
            <sz val="9"/>
            <color indexed="81"/>
            <rFont val="Tahoma"/>
            <family val="2"/>
          </rPr>
          <t>Giamdoc.net:</t>
        </r>
        <r>
          <rPr>
            <sz val="9"/>
            <color indexed="81"/>
            <rFont val="Tahoma"/>
            <family val="2"/>
          </rPr>
          <t xml:space="preserve">
Tối thiểu 40%</t>
        </r>
      </text>
    </comment>
    <comment ref="B25" authorId="0" shapeId="0" xr:uid="{4CACE8AA-BF1F-4E52-9ED4-BF9498FA682D}">
      <text>
        <r>
          <rPr>
            <b/>
            <sz val="9"/>
            <color indexed="81"/>
            <rFont val="Tahoma"/>
            <family val="2"/>
          </rPr>
          <t>Giamdoc.net:</t>
        </r>
        <r>
          <rPr>
            <sz val="9"/>
            <color indexed="81"/>
            <rFont val="Tahoma"/>
            <family val="2"/>
          </rPr>
          <t xml:space="preserve">
Lấy chỉ tiêu trong bộ OKR và KPI đã thiết kế trong phần chiến lược</t>
        </r>
      </text>
    </comment>
    <comment ref="C25" authorId="0" shapeId="0" xr:uid="{39367C42-AFD3-4B35-BCE6-1D73B562FBA0}">
      <text>
        <r>
          <rPr>
            <b/>
            <sz val="9"/>
            <color indexed="81"/>
            <rFont val="Tahoma"/>
            <family val="2"/>
          </rPr>
          <t>Giamdoc.net:</t>
        </r>
        <r>
          <rPr>
            <sz val="9"/>
            <color indexed="81"/>
            <rFont val="Tahoma"/>
            <family val="2"/>
          </rPr>
          <t xml:space="preserve">
Tối thiểu 50%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Giamdoc.net</author>
  </authors>
  <commentList>
    <comment ref="C12" authorId="0" shapeId="0" xr:uid="{551ABFE6-7FD2-48B1-98D1-E6ADA1BB620D}">
      <text>
        <r>
          <rPr>
            <b/>
            <sz val="9"/>
            <color indexed="81"/>
            <rFont val="Tahoma"/>
            <family val="2"/>
          </rPr>
          <t>Giamdoc.net:</t>
        </r>
        <r>
          <rPr>
            <sz val="9"/>
            <color indexed="81"/>
            <rFont val="Tahoma"/>
            <family val="2"/>
          </rPr>
          <t xml:space="preserve">
Tối thiểu 50%</t>
        </r>
      </text>
    </comment>
    <comment ref="C18" authorId="0" shapeId="0" xr:uid="{A30F9EE6-7B0C-48FD-932D-31A9BFE79C3E}">
      <text>
        <r>
          <rPr>
            <b/>
            <sz val="9"/>
            <color indexed="81"/>
            <rFont val="Tahoma"/>
            <family val="2"/>
          </rPr>
          <t>Giamdoc.net:</t>
        </r>
        <r>
          <rPr>
            <sz val="9"/>
            <color indexed="81"/>
            <rFont val="Tahoma"/>
            <family val="2"/>
          </rPr>
          <t xml:space="preserve">
Tối thiểu 40%</t>
        </r>
      </text>
    </comment>
    <comment ref="B25" authorId="0" shapeId="0" xr:uid="{F6B3E075-F18E-4CB8-9050-06B26F2C9345}">
      <text>
        <r>
          <rPr>
            <b/>
            <sz val="9"/>
            <color indexed="81"/>
            <rFont val="Tahoma"/>
            <family val="2"/>
          </rPr>
          <t>Giamdoc.net:</t>
        </r>
        <r>
          <rPr>
            <sz val="9"/>
            <color indexed="81"/>
            <rFont val="Tahoma"/>
            <family val="2"/>
          </rPr>
          <t xml:space="preserve">
Lấy chỉ tiêu trong bộ OKR và KPI đã thiết kế trong phần chiến lược</t>
        </r>
      </text>
    </comment>
    <comment ref="C25" authorId="0" shapeId="0" xr:uid="{DD763518-0DB2-4646-A4D3-655E35F3CF43}">
      <text>
        <r>
          <rPr>
            <b/>
            <sz val="9"/>
            <color indexed="81"/>
            <rFont val="Tahoma"/>
            <family val="2"/>
          </rPr>
          <t>Giamdoc.net:</t>
        </r>
        <r>
          <rPr>
            <sz val="9"/>
            <color indexed="81"/>
            <rFont val="Tahoma"/>
            <family val="2"/>
          </rPr>
          <t xml:space="preserve">
Tối thiểu 50%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Giamdoc.net</author>
  </authors>
  <commentList>
    <comment ref="C12" authorId="0" shapeId="0" xr:uid="{1F852739-A2F8-48DD-A2C5-847CA3470F33}">
      <text>
        <r>
          <rPr>
            <b/>
            <sz val="9"/>
            <color indexed="81"/>
            <rFont val="Tahoma"/>
            <family val="2"/>
          </rPr>
          <t>Giamdoc.net:</t>
        </r>
        <r>
          <rPr>
            <sz val="9"/>
            <color indexed="81"/>
            <rFont val="Tahoma"/>
            <family val="2"/>
          </rPr>
          <t xml:space="preserve">
Tối thiểu 50%</t>
        </r>
      </text>
    </comment>
    <comment ref="C17" authorId="0" shapeId="0" xr:uid="{4A42E6AA-DB44-4F08-9D45-E5FC951B167B}">
      <text>
        <r>
          <rPr>
            <b/>
            <sz val="9"/>
            <color indexed="81"/>
            <rFont val="Tahoma"/>
            <family val="2"/>
          </rPr>
          <t>Giamdoc.net:</t>
        </r>
        <r>
          <rPr>
            <sz val="9"/>
            <color indexed="81"/>
            <rFont val="Tahoma"/>
            <family val="2"/>
          </rPr>
          <t xml:space="preserve">
Tối thiểu 40%</t>
        </r>
      </text>
    </comment>
    <comment ref="B24" authorId="0" shapeId="0" xr:uid="{70A396A7-7784-4418-862F-0C30396DEA43}">
      <text>
        <r>
          <rPr>
            <b/>
            <sz val="9"/>
            <color indexed="81"/>
            <rFont val="Tahoma"/>
            <family val="2"/>
          </rPr>
          <t>Giamdoc.net:</t>
        </r>
        <r>
          <rPr>
            <sz val="9"/>
            <color indexed="81"/>
            <rFont val="Tahoma"/>
            <family val="2"/>
          </rPr>
          <t xml:space="preserve">
Lấy chỉ tiêu trong bộ OKR và KPI đã thiết kế trong phần chiến lược</t>
        </r>
      </text>
    </comment>
    <comment ref="C24" authorId="0" shapeId="0" xr:uid="{307FF86C-BC8F-41F7-A55A-4D1A8D5F8855}">
      <text>
        <r>
          <rPr>
            <b/>
            <sz val="9"/>
            <color indexed="81"/>
            <rFont val="Tahoma"/>
            <family val="2"/>
          </rPr>
          <t>Giamdoc.net:</t>
        </r>
        <r>
          <rPr>
            <sz val="9"/>
            <color indexed="81"/>
            <rFont val="Tahoma"/>
            <family val="2"/>
          </rPr>
          <t xml:space="preserve">
Tối thiểu 50%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Giamdoc.net</author>
  </authors>
  <commentList>
    <comment ref="C12" authorId="0" shapeId="0" xr:uid="{D538B743-933B-4243-A3EB-EDF7A62D28FA}">
      <text>
        <r>
          <rPr>
            <b/>
            <sz val="9"/>
            <color indexed="81"/>
            <rFont val="Tahoma"/>
            <family val="2"/>
          </rPr>
          <t>Giamdoc.net:</t>
        </r>
        <r>
          <rPr>
            <sz val="9"/>
            <color indexed="81"/>
            <rFont val="Tahoma"/>
            <family val="2"/>
          </rPr>
          <t xml:space="preserve">
Tối thiểu 50%</t>
        </r>
      </text>
    </comment>
    <comment ref="C17" authorId="0" shapeId="0" xr:uid="{34A430B6-4E7F-4689-BFE3-CE6B4281BDC8}">
      <text>
        <r>
          <rPr>
            <b/>
            <sz val="9"/>
            <color indexed="81"/>
            <rFont val="Tahoma"/>
            <family val="2"/>
          </rPr>
          <t>Giamdoc.net:</t>
        </r>
        <r>
          <rPr>
            <sz val="9"/>
            <color indexed="81"/>
            <rFont val="Tahoma"/>
            <family val="2"/>
          </rPr>
          <t xml:space="preserve">
Tối thiểu 40%</t>
        </r>
      </text>
    </comment>
    <comment ref="B24" authorId="0" shapeId="0" xr:uid="{34DDE2AC-76D3-4ADF-AE4A-D9C518F6D302}">
      <text>
        <r>
          <rPr>
            <b/>
            <sz val="9"/>
            <color indexed="81"/>
            <rFont val="Tahoma"/>
            <family val="2"/>
          </rPr>
          <t>Giamdoc.net:</t>
        </r>
        <r>
          <rPr>
            <sz val="9"/>
            <color indexed="81"/>
            <rFont val="Tahoma"/>
            <family val="2"/>
          </rPr>
          <t xml:space="preserve">
Lấy chỉ tiêu trong bộ OKR và KPI đã thiết kế trong phần chiến lược</t>
        </r>
      </text>
    </comment>
    <comment ref="C24" authorId="0" shapeId="0" xr:uid="{1C60CE10-8780-49F1-9401-1B873BBA1AB8}">
      <text>
        <r>
          <rPr>
            <b/>
            <sz val="9"/>
            <color indexed="81"/>
            <rFont val="Tahoma"/>
            <family val="2"/>
          </rPr>
          <t>Giamdoc.net:</t>
        </r>
        <r>
          <rPr>
            <sz val="9"/>
            <color indexed="81"/>
            <rFont val="Tahoma"/>
            <family val="2"/>
          </rPr>
          <t xml:space="preserve">
Tối thiểu 50%</t>
        </r>
      </text>
    </comment>
  </commentList>
</comments>
</file>

<file path=xl/sharedStrings.xml><?xml version="1.0" encoding="utf-8"?>
<sst xmlns="http://schemas.openxmlformats.org/spreadsheetml/2006/main" count="245" uniqueCount="88">
  <si>
    <t>Đánh giá cho</t>
  </si>
  <si>
    <t>Thực đạt</t>
  </si>
  <si>
    <t>Tự động đánh giá</t>
  </si>
  <si>
    <t>A</t>
  </si>
  <si>
    <t>P</t>
  </si>
  <si>
    <t>Q</t>
  </si>
  <si>
    <t>Người đánh giá (Ký, họ tên)</t>
  </si>
  <si>
    <t>Họ và tên nhân sự, ký</t>
  </si>
  <si>
    <t>Kết quả đánh giá kết quả công việc của nhân sự theo phiếu này là căn cứ xác định lương, thu nhập kèm theo mọi chế độ về phúc lợi, đãi ngộ khác theo quy chế công ty. Sau khi đánh giá, bộ phận nhận sự nhập điểm đánh giá cuối cùng vào cột điểm số trong bảng lương để tự động tính thu nhập tháng cho người lao động</t>
  </si>
  <si>
    <t>Điểm đánh giá nhân sự tháng này:</t>
  </si>
  <si>
    <t>PHIẾU ĐÁNH GIÁ CÔNG VIỆC TOÀN DIỆN</t>
  </si>
  <si>
    <t>Chất lượng công việc</t>
  </si>
  <si>
    <t>Ghi chú / Đánh giá / Nhận xét khác:</t>
  </si>
  <si>
    <t>Sẵn sàng với công việc</t>
  </si>
  <si>
    <t>Trọng số</t>
  </si>
  <si>
    <t>Chỉ tiêu đánh giá (KPI)</t>
  </si>
  <si>
    <t>Kỳ đánh giá:</t>
  </si>
  <si>
    <t>Nhân sự</t>
  </si>
  <si>
    <t>Điểm công việc / Tiến trình / Khoán SP</t>
  </si>
  <si>
    <t xml:space="preserve">Tiến trình làm việc </t>
  </si>
  <si>
    <t>Mẫu:</t>
  </si>
  <si>
    <t>Ghi số hiệu mẫu theo trình tự</t>
  </si>
  <si>
    <t>#</t>
  </si>
  <si>
    <t>Performance</t>
  </si>
  <si>
    <t>Attitude</t>
  </si>
  <si>
    <t>Lập kế hoạch &amp; báo cáo đúng tiêu chuẩn</t>
  </si>
  <si>
    <t>Check</t>
  </si>
  <si>
    <t>HƯỚNG DẪN</t>
  </si>
  <si>
    <t>Đầu tháng họp lập kế hoạch &amp; xác định các mục tiêu / kết quả cá nhân phải đạt được ghi vào cột "Yêu cầu / Kế hoạch".
Cuối tháng, chậm nhất 17h ngày 3 tháng kế tiếp, nhân sự tự mình đánh giá phiếu này nộp cho trưởng bộ phận. Trưởng bộ phận kiểm soát lại và nộp cho Admin (HCNS) chậm nhất 17h ngày 4 tháng kế tiếp.</t>
  </si>
  <si>
    <t>;</t>
  </si>
  <si>
    <t xml:space="preserve">Họ tên: </t>
  </si>
  <si>
    <t>Bộ phận: Kinh doanh</t>
  </si>
  <si>
    <t>Chức vụ: Nhân viên MS</t>
  </si>
  <si>
    <t>Quản lý trực tiếp:</t>
  </si>
  <si>
    <t xml:space="preserve">Số ngày không vi phạm kỷ luật, nội quy </t>
  </si>
  <si>
    <t>Mục tiêu /
 Kế hoạch</t>
  </si>
  <si>
    <t>Contact: Là tổ chức / công ty / cá nhân có hoạt động hoặc nhu cầu dùng sản phẩm hóa chất trong và ngoài VN
Lead: là công ty / tổ chức / cá nhân có nhu cầu sử dụng sản phẩm hóa chất của công ty với sản lượng từ …, đã đươc nhân viên sale liên hệ ít nhất 1 lần và gửi tài liệu chào hàng và khách hàng có phản hồi tiếp tục tiến trình bán.
Chuyển đổi : Là Lead đã chấp nhận thử nghiệm P/A sản phẩm.
Khách hàng: Là khách hàng hoàn thành P/A thử nghiệm chuyển giao kết hợp đồng mua bán</t>
  </si>
  <si>
    <t>Số  lượng LEAD mới</t>
  </si>
  <si>
    <t>Khách hàng mới (Đơn vị)</t>
  </si>
  <si>
    <t>Số lượng chuyển đổi (Đơn vị)</t>
  </si>
  <si>
    <t>Chức vụ: Nhân viên WS1</t>
  </si>
  <si>
    <t>Đầu tháng họp lập kế hoạch &amp; xác định các mục tiêu / kết quả cá nhân phải đạt được ghi vào cột "Mục tiêu / Kế hoạch".
Cuối tháng, chậm nhất 17h ngày 3 tháng kế tiếp, nhân sự tự mình đánh giá phiếu này nộp cho trưởng bộ phận. Trưởng bộ phận kiểm soát lại và nộp cho Admin (HCNS) chậm nhất 17h ngày 4 tháng kế tiếp.</t>
  </si>
  <si>
    <t>Số Contact mới thu thập, nhập data (CRM)</t>
  </si>
  <si>
    <t>Chức vụ: Nhân viên DVKT</t>
  </si>
  <si>
    <t>Tỷ lệ lập P/A đúng hạn từ yêu cầu của MS / WS</t>
  </si>
  <si>
    <t>Tỷ lệ P/A Test thành công</t>
  </si>
  <si>
    <t>Tỷ lệ yêu cầu hỗ trợ được xử lý trong 24h</t>
  </si>
  <si>
    <t>Thu hồi công nợ K/H cả  phòng KD</t>
  </si>
  <si>
    <t>Doanh thu bán hàng cả phòng KD</t>
  </si>
  <si>
    <t>Chức vụ: Sale Admin</t>
  </si>
  <si>
    <t>Chi phí bán cả phòng trog định mức</t>
  </si>
  <si>
    <t>Điểm chất lượng công việc chung</t>
  </si>
  <si>
    <t>Doanh thu bán hàng cá nhân WS</t>
  </si>
  <si>
    <t>Chi phí bán WS</t>
  </si>
  <si>
    <t>Quality: 1.0</t>
  </si>
  <si>
    <t>Bài viết nội dung PR trên web</t>
  </si>
  <si>
    <t>Số lần lan tỏa bài viết từ web sang kênh khác</t>
  </si>
  <si>
    <t>Số lượng hình ảnh truyền thông MXH</t>
  </si>
  <si>
    <t>Só lượng Video truyền thông MXH</t>
  </si>
  <si>
    <t>Số lượng Page View</t>
  </si>
  <si>
    <t>Số lượng chuyển đổi trên web</t>
  </si>
  <si>
    <t>Số lượng liên hệ từ kênh online, hotline</t>
  </si>
  <si>
    <t>Số lượng Lead đạt được</t>
  </si>
  <si>
    <t>Chi phí truyền thông quảng cáo</t>
  </si>
  <si>
    <t>Doanh thu bán hàng cá nhân (MS) (Tr.đ)</t>
  </si>
  <si>
    <t>Chi phí bán MS (Tr.đ)</t>
  </si>
  <si>
    <t>PO giao đúng hạn của kế hoạch (CRM) - %</t>
  </si>
  <si>
    <t>Phiếu giao đúng chuẩn được lưu trữ (CRM) - %</t>
  </si>
  <si>
    <t>Hồ sơ công nợ chuyển Admin &amp; kế toán (CRM) %</t>
  </si>
  <si>
    <t>Ký &amp; thực hiện PO sản phẩm PA cũ (lần)</t>
  </si>
  <si>
    <t>P/A sản phẩm mới cho K/H được chấp thuận (Lần)</t>
  </si>
  <si>
    <t>Tiếp nhận, gặp K/H chuyển đổi từ MS (CRM) (lần)</t>
  </si>
  <si>
    <t>Tỷ lệ xử lý khiếu nại thành công  (%)</t>
  </si>
  <si>
    <t>Tiếp nhận, thiết lập PO đúng chuẩn, đúng hạn (%)</t>
  </si>
  <si>
    <t>Tỷ lệ giao hàng đúng kế hoạch giao (%)</t>
  </si>
  <si>
    <t>Giữ hạn mức nợ phải thu trong tiêu chuẩn (%)</t>
  </si>
  <si>
    <t>Kiểm soát tiêu chuẩn hồ sơ KD gửi đi (%)</t>
  </si>
  <si>
    <t>Kiểm soát chi phí bán trong định mức (%)</t>
  </si>
  <si>
    <t>Thẩm định thông tin tín dụng khách hàng (%)</t>
  </si>
  <si>
    <t>GIAMDOC.NET</t>
  </si>
  <si>
    <t>Chức vụ: Truyền Thông</t>
  </si>
  <si>
    <t>Cộng điểm sẵn sàng</t>
  </si>
  <si>
    <t>Cộng điểm sắn sàng</t>
  </si>
  <si>
    <t>Thu hồi công nợ phát sinh từ MS</t>
  </si>
  <si>
    <t>Thu hồi công nợ p hát sinh từ WS</t>
  </si>
  <si>
    <t>Chi phí dịch vụ kỹ thuật trong định mức</t>
  </si>
  <si>
    <t>Tỷ lệ P/A xử lý kỹ thuật được K/A đánh giá A</t>
  </si>
  <si>
    <t>Giá trị công nợ thu hồi do tồn đọng kỹ thuật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</si>
</sst>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00_);_(* \(#,##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0"/>
      <color theme="1"/>
      <name val="Calibri"/>
      <family val="2"/>
      <scheme val="minor"/>
    </font>
    <font>
      <sz val="6"/>
      <color rgb="FFFF0000"/>
      <name val="Calibri"/>
      <family val="2"/>
      <scheme val="minor"/>
    </font>
    <font>
      <b/>
      <sz val="11"/>
      <color rgb="FF00B050"/>
      <name val="Calibri"/>
      <family val="2"/>
      <scheme val="minor"/>
    </font>
    <font>
      <b/>
      <sz val="12"/>
      <color theme="1"/>
      <name val="Calibri"/>
      <family val="2"/>
      <scheme val="minor"/>
    </font>
    <font>
      <b/>
      <sz val="9"/>
      <color theme="1"/>
      <name val="Calibri"/>
      <family val="2"/>
      <scheme val="minor"/>
    </font>
    <font>
      <sz val="9"/>
      <color indexed="81"/>
      <name val="Tahoma"/>
      <family val="2"/>
    </font>
    <font>
      <b/>
      <sz val="9"/>
      <color indexed="81"/>
      <name val="Tahoma"/>
      <family val="2"/>
    </font>
    <font>
      <i/>
      <sz val="11"/>
      <color theme="1"/>
      <name val="Calibri"/>
      <family val="2"/>
      <scheme val="minor"/>
    </font>
    <font>
      <b/>
      <i/>
      <sz val="11"/>
      <color theme="1"/>
      <name val="Calibri"/>
      <family val="2"/>
      <scheme val="minor"/>
    </font>
    <font>
      <sz val="10"/>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2" fillId="5" borderId="1" xfId="0" applyFont="1" applyFill="1" applyBorder="1"/>
    <xf numFmtId="0" fontId="2" fillId="5" borderId="1" xfId="0" applyFont="1" applyFill="1" applyBorder="1" applyAlignment="1">
      <alignment horizontal="center"/>
    </xf>
    <xf numFmtId="0" fontId="0" fillId="0" borderId="0" xfId="0"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2" borderId="1" xfId="0" applyFont="1" applyFill="1" applyBorder="1" applyAlignment="1">
      <alignment horizontal="left"/>
    </xf>
    <xf numFmtId="0" fontId="0" fillId="6" borderId="1" xfId="0" applyFill="1" applyBorder="1" applyAlignment="1">
      <alignment horizontal="center" vertical="center"/>
    </xf>
    <xf numFmtId="0" fontId="0" fillId="3" borderId="1" xfId="0" applyFill="1" applyBorder="1" applyAlignment="1">
      <alignment horizontal="center" vertical="center"/>
    </xf>
    <xf numFmtId="165" fontId="0" fillId="0" borderId="0" xfId="1" applyNumberFormat="1" applyFont="1"/>
    <xf numFmtId="9" fontId="2" fillId="5" borderId="1" xfId="0" applyNumberFormat="1" applyFont="1" applyFill="1" applyBorder="1" applyAlignment="1">
      <alignment horizontal="center"/>
    </xf>
    <xf numFmtId="9" fontId="2" fillId="5" borderId="1" xfId="2" applyFont="1" applyFill="1" applyBorder="1" applyAlignment="1">
      <alignment horizontal="center"/>
    </xf>
    <xf numFmtId="0" fontId="4" fillId="3" borderId="0" xfId="0" applyFont="1" applyFill="1"/>
    <xf numFmtId="0" fontId="3" fillId="3" borderId="0" xfId="0" applyFont="1" applyFill="1"/>
    <xf numFmtId="0" fontId="4" fillId="3" borderId="0" xfId="0" applyFont="1" applyFill="1" applyAlignment="1">
      <alignment horizontal="center" vertical="center"/>
    </xf>
    <xf numFmtId="0" fontId="4" fillId="3" borderId="6" xfId="0" applyFont="1" applyFill="1" applyBorder="1" applyAlignment="1">
      <alignment vertical="center"/>
    </xf>
    <xf numFmtId="0" fontId="0" fillId="3" borderId="1" xfId="0" applyFill="1" applyBorder="1"/>
    <xf numFmtId="9" fontId="0" fillId="3" borderId="1" xfId="0" applyNumberFormat="1" applyFill="1" applyBorder="1" applyAlignment="1">
      <alignment horizontal="center"/>
    </xf>
    <xf numFmtId="0" fontId="0" fillId="3" borderId="1" xfId="0" applyFill="1" applyBorder="1" applyAlignment="1">
      <alignment horizontal="center"/>
    </xf>
    <xf numFmtId="0" fontId="0" fillId="3" borderId="1" xfId="0" applyNumberFormat="1" applyFill="1" applyBorder="1" applyAlignment="1">
      <alignment horizontal="center"/>
    </xf>
    <xf numFmtId="0" fontId="2" fillId="0" borderId="5" xfId="0" applyFont="1" applyBorder="1" applyAlignment="1">
      <alignment horizontal="center"/>
    </xf>
    <xf numFmtId="164" fontId="14" fillId="4" borderId="0" xfId="1" applyNumberFormat="1" applyFont="1" applyFill="1" applyBorder="1" applyAlignment="1">
      <alignment vertical="center"/>
    </xf>
    <xf numFmtId="164" fontId="14" fillId="4" borderId="13" xfId="1" applyNumberFormat="1" applyFont="1" applyFill="1" applyBorder="1" applyAlignment="1">
      <alignment vertical="center"/>
    </xf>
    <xf numFmtId="164" fontId="14" fillId="4" borderId="12" xfId="1" applyNumberFormat="1" applyFont="1" applyFill="1" applyBorder="1" applyAlignment="1">
      <alignment vertical="center"/>
    </xf>
    <xf numFmtId="164" fontId="0" fillId="3" borderId="1" xfId="1" applyNumberFormat="1" applyFont="1" applyFill="1" applyBorder="1" applyAlignment="1"/>
    <xf numFmtId="9" fontId="0" fillId="3" borderId="1" xfId="1" applyNumberFormat="1" applyFont="1" applyFill="1" applyBorder="1" applyAlignment="1">
      <alignment horizontal="center"/>
    </xf>
    <xf numFmtId="0" fontId="0" fillId="3" borderId="1" xfId="1" applyNumberFormat="1" applyFont="1" applyFill="1" applyBorder="1" applyAlignment="1">
      <alignment horizontal="center"/>
    </xf>
    <xf numFmtId="0" fontId="0" fillId="3" borderId="1" xfId="1" applyNumberFormat="1" applyFont="1" applyFill="1" applyBorder="1" applyAlignment="1"/>
    <xf numFmtId="0" fontId="2" fillId="0" borderId="5" xfId="0" applyFont="1" applyBorder="1" applyAlignment="1">
      <alignment horizontal="center"/>
    </xf>
    <xf numFmtId="0" fontId="4" fillId="3" borderId="6" xfId="0" applyFont="1" applyFill="1" applyBorder="1" applyAlignment="1">
      <alignment horizontal="right" vertical="center"/>
    </xf>
    <xf numFmtId="0" fontId="3" fillId="3" borderId="0" xfId="0" applyFont="1" applyFill="1" applyAlignment="1">
      <alignment horizontal="center" vertical="center"/>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2" fillId="5" borderId="2" xfId="0" applyFont="1" applyFill="1" applyBorder="1" applyAlignment="1">
      <alignment horizontal="center"/>
    </xf>
    <xf numFmtId="0" fontId="12" fillId="5" borderId="4" xfId="0" applyFont="1"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2" fontId="2" fillId="5" borderId="1" xfId="0" applyNumberFormat="1" applyFont="1" applyFill="1" applyBorder="1" applyAlignment="1">
      <alignment horizontal="center"/>
    </xf>
    <xf numFmtId="2" fontId="13" fillId="3"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0" fontId="5" fillId="6" borderId="1" xfId="0" applyFont="1" applyFill="1" applyBorder="1" applyAlignment="1">
      <alignment horizontal="center" vertical="center" textRotation="90"/>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right" vertical="center"/>
    </xf>
    <xf numFmtId="2" fontId="8" fillId="0" borderId="1" xfId="0" applyNumberFormat="1" applyFont="1" applyBorder="1" applyAlignment="1">
      <alignment horizontal="center" vertical="center"/>
    </xf>
    <xf numFmtId="0" fontId="5" fillId="3" borderId="2" xfId="0" applyFont="1" applyFill="1" applyBorder="1" applyAlignment="1">
      <alignment horizontal="center" vertical="center" textRotation="90"/>
    </xf>
    <xf numFmtId="0" fontId="5" fillId="3" borderId="3" xfId="0" applyFont="1" applyFill="1" applyBorder="1" applyAlignment="1">
      <alignment horizontal="center" vertical="center" textRotation="90"/>
    </xf>
    <xf numFmtId="0" fontId="5" fillId="3" borderId="4" xfId="0" applyFont="1" applyFill="1" applyBorder="1" applyAlignment="1">
      <alignment horizontal="center" vertical="center" textRotation="90"/>
    </xf>
    <xf numFmtId="164" fontId="14" fillId="4" borderId="10" xfId="1"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wrapText="1"/>
    </xf>
    <xf numFmtId="164" fontId="14" fillId="4" borderId="11" xfId="1" applyNumberFormat="1" applyFont="1" applyFill="1" applyBorder="1" applyAlignment="1">
      <alignment horizontal="center" vertical="center" wrapText="1"/>
    </xf>
    <xf numFmtId="0" fontId="14" fillId="0" borderId="12" xfId="0" applyFont="1" applyBorder="1" applyAlignment="1">
      <alignment horizontal="left" vertical="center" wrapText="1"/>
    </xf>
    <xf numFmtId="0" fontId="14" fillId="0" borderId="0"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6" xfId="0" applyFont="1" applyBorder="1" applyAlignment="1">
      <alignment horizontal="left" vertical="center" wrapText="1"/>
    </xf>
    <xf numFmtId="0" fontId="14" fillId="0" borderId="15" xfId="0" applyFont="1" applyBorder="1" applyAlignment="1">
      <alignment horizontal="left" vertical="center" wrapText="1"/>
    </xf>
    <xf numFmtId="0" fontId="2" fillId="0" borderId="5"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6936-12FC-4F00-B5B4-0B1D5DC645B9}">
  <dimension ref="A1:L38"/>
  <sheetViews>
    <sheetView topLeftCell="A10" workbookViewId="0">
      <selection activeCell="A29" sqref="A29:B29"/>
    </sheetView>
  </sheetViews>
  <sheetFormatPr defaultRowHeight="14.4" x14ac:dyDescent="0.3"/>
  <cols>
    <col min="1" max="1" width="8.5546875" customWidth="1"/>
    <col min="2" max="2" width="40" customWidth="1"/>
    <col min="3" max="3" width="7.88671875" style="5" customWidth="1"/>
    <col min="4" max="4" width="13.109375" style="5" customWidth="1"/>
    <col min="5" max="5" width="12.88671875" style="5" customWidth="1"/>
    <col min="257" max="257" width="8.5546875" customWidth="1"/>
    <col min="258" max="258" width="40" customWidth="1"/>
    <col min="260" max="260" width="9.5546875" customWidth="1"/>
    <col min="513" max="513" width="8.5546875" customWidth="1"/>
    <col min="514" max="514" width="40" customWidth="1"/>
    <col min="516" max="516" width="9.5546875" customWidth="1"/>
    <col min="769" max="769" width="8.5546875" customWidth="1"/>
    <col min="770" max="770" width="40" customWidth="1"/>
    <col min="772" max="772" width="9.5546875" customWidth="1"/>
    <col min="1025" max="1025" width="8.5546875" customWidth="1"/>
    <col min="1026" max="1026" width="40" customWidth="1"/>
    <col min="1028" max="1028" width="9.5546875" customWidth="1"/>
    <col min="1281" max="1281" width="8.5546875" customWidth="1"/>
    <col min="1282" max="1282" width="40" customWidth="1"/>
    <col min="1284" max="1284" width="9.5546875" customWidth="1"/>
    <col min="1537" max="1537" width="8.5546875" customWidth="1"/>
    <col min="1538" max="1538" width="40" customWidth="1"/>
    <col min="1540" max="1540" width="9.5546875" customWidth="1"/>
    <col min="1793" max="1793" width="8.5546875" customWidth="1"/>
    <col min="1794" max="1794" width="40" customWidth="1"/>
    <col min="1796" max="1796" width="9.5546875" customWidth="1"/>
    <col min="2049" max="2049" width="8.5546875" customWidth="1"/>
    <col min="2050" max="2050" width="40" customWidth="1"/>
    <col min="2052" max="2052" width="9.5546875" customWidth="1"/>
    <col min="2305" max="2305" width="8.5546875" customWidth="1"/>
    <col min="2306" max="2306" width="40" customWidth="1"/>
    <col min="2308" max="2308" width="9.5546875" customWidth="1"/>
    <col min="2561" max="2561" width="8.5546875" customWidth="1"/>
    <col min="2562" max="2562" width="40" customWidth="1"/>
    <col min="2564" max="2564" width="9.5546875" customWidth="1"/>
    <col min="2817" max="2817" width="8.5546875" customWidth="1"/>
    <col min="2818" max="2818" width="40" customWidth="1"/>
    <col min="2820" max="2820" width="9.5546875" customWidth="1"/>
    <col min="3073" max="3073" width="8.5546875" customWidth="1"/>
    <col min="3074" max="3074" width="40" customWidth="1"/>
    <col min="3076" max="3076" width="9.5546875" customWidth="1"/>
    <col min="3329" max="3329" width="8.5546875" customWidth="1"/>
    <col min="3330" max="3330" width="40" customWidth="1"/>
    <col min="3332" max="3332" width="9.5546875" customWidth="1"/>
    <col min="3585" max="3585" width="8.5546875" customWidth="1"/>
    <col min="3586" max="3586" width="40" customWidth="1"/>
    <col min="3588" max="3588" width="9.5546875" customWidth="1"/>
    <col min="3841" max="3841" width="8.5546875" customWidth="1"/>
    <col min="3842" max="3842" width="40" customWidth="1"/>
    <col min="3844" max="3844" width="9.5546875" customWidth="1"/>
    <col min="4097" max="4097" width="8.5546875" customWidth="1"/>
    <col min="4098" max="4098" width="40" customWidth="1"/>
    <col min="4100" max="4100" width="9.5546875" customWidth="1"/>
    <col min="4353" max="4353" width="8.5546875" customWidth="1"/>
    <col min="4354" max="4354" width="40" customWidth="1"/>
    <col min="4356" max="4356" width="9.5546875" customWidth="1"/>
    <col min="4609" max="4609" width="8.5546875" customWidth="1"/>
    <col min="4610" max="4610" width="40" customWidth="1"/>
    <col min="4612" max="4612" width="9.5546875" customWidth="1"/>
    <col min="4865" max="4865" width="8.5546875" customWidth="1"/>
    <col min="4866" max="4866" width="40" customWidth="1"/>
    <col min="4868" max="4868" width="9.5546875" customWidth="1"/>
    <col min="5121" max="5121" width="8.5546875" customWidth="1"/>
    <col min="5122" max="5122" width="40" customWidth="1"/>
    <col min="5124" max="5124" width="9.5546875" customWidth="1"/>
    <col min="5377" max="5377" width="8.5546875" customWidth="1"/>
    <col min="5378" max="5378" width="40" customWidth="1"/>
    <col min="5380" max="5380" width="9.5546875" customWidth="1"/>
    <col min="5633" max="5633" width="8.5546875" customWidth="1"/>
    <col min="5634" max="5634" width="40" customWidth="1"/>
    <col min="5636" max="5636" width="9.5546875" customWidth="1"/>
    <col min="5889" max="5889" width="8.5546875" customWidth="1"/>
    <col min="5890" max="5890" width="40" customWidth="1"/>
    <col min="5892" max="5892" width="9.5546875" customWidth="1"/>
    <col min="6145" max="6145" width="8.5546875" customWidth="1"/>
    <col min="6146" max="6146" width="40" customWidth="1"/>
    <col min="6148" max="6148" width="9.5546875" customWidth="1"/>
    <col min="6401" max="6401" width="8.5546875" customWidth="1"/>
    <col min="6402" max="6402" width="40" customWidth="1"/>
    <col min="6404" max="6404" width="9.5546875" customWidth="1"/>
    <col min="6657" max="6657" width="8.5546875" customWidth="1"/>
    <col min="6658" max="6658" width="40" customWidth="1"/>
    <col min="6660" max="6660" width="9.5546875" customWidth="1"/>
    <col min="6913" max="6913" width="8.5546875" customWidth="1"/>
    <col min="6914" max="6914" width="40" customWidth="1"/>
    <col min="6916" max="6916" width="9.5546875" customWidth="1"/>
    <col min="7169" max="7169" width="8.5546875" customWidth="1"/>
    <col min="7170" max="7170" width="40" customWidth="1"/>
    <col min="7172" max="7172" width="9.5546875" customWidth="1"/>
    <col min="7425" max="7425" width="8.5546875" customWidth="1"/>
    <col min="7426" max="7426" width="40" customWidth="1"/>
    <col min="7428" max="7428" width="9.5546875" customWidth="1"/>
    <col min="7681" max="7681" width="8.5546875" customWidth="1"/>
    <col min="7682" max="7682" width="40" customWidth="1"/>
    <col min="7684" max="7684" width="9.5546875" customWidth="1"/>
    <col min="7937" max="7937" width="8.5546875" customWidth="1"/>
    <col min="7938" max="7938" width="40" customWidth="1"/>
    <col min="7940" max="7940" width="9.5546875" customWidth="1"/>
    <col min="8193" max="8193" width="8.5546875" customWidth="1"/>
    <col min="8194" max="8194" width="40" customWidth="1"/>
    <col min="8196" max="8196" width="9.5546875" customWidth="1"/>
    <col min="8449" max="8449" width="8.5546875" customWidth="1"/>
    <col min="8450" max="8450" width="40" customWidth="1"/>
    <col min="8452" max="8452" width="9.5546875" customWidth="1"/>
    <col min="8705" max="8705" width="8.5546875" customWidth="1"/>
    <col min="8706" max="8706" width="40" customWidth="1"/>
    <col min="8708" max="8708" width="9.5546875" customWidth="1"/>
    <col min="8961" max="8961" width="8.5546875" customWidth="1"/>
    <col min="8962" max="8962" width="40" customWidth="1"/>
    <col min="8964" max="8964" width="9.5546875" customWidth="1"/>
    <col min="9217" max="9217" width="8.5546875" customWidth="1"/>
    <col min="9218" max="9218" width="40" customWidth="1"/>
    <col min="9220" max="9220" width="9.5546875" customWidth="1"/>
    <col min="9473" max="9473" width="8.5546875" customWidth="1"/>
    <col min="9474" max="9474" width="40" customWidth="1"/>
    <col min="9476" max="9476" width="9.5546875" customWidth="1"/>
    <col min="9729" max="9729" width="8.5546875" customWidth="1"/>
    <col min="9730" max="9730" width="40" customWidth="1"/>
    <col min="9732" max="9732" width="9.5546875" customWidth="1"/>
    <col min="9985" max="9985" width="8.5546875" customWidth="1"/>
    <col min="9986" max="9986" width="40" customWidth="1"/>
    <col min="9988" max="9988" width="9.5546875" customWidth="1"/>
    <col min="10241" max="10241" width="8.5546875" customWidth="1"/>
    <col min="10242" max="10242" width="40" customWidth="1"/>
    <col min="10244" max="10244" width="9.5546875" customWidth="1"/>
    <col min="10497" max="10497" width="8.5546875" customWidth="1"/>
    <col min="10498" max="10498" width="40" customWidth="1"/>
    <col min="10500" max="10500" width="9.5546875" customWidth="1"/>
    <col min="10753" max="10753" width="8.5546875" customWidth="1"/>
    <col min="10754" max="10754" width="40" customWidth="1"/>
    <col min="10756" max="10756" width="9.5546875" customWidth="1"/>
    <col min="11009" max="11009" width="8.5546875" customWidth="1"/>
    <col min="11010" max="11010" width="40" customWidth="1"/>
    <col min="11012" max="11012" width="9.5546875" customWidth="1"/>
    <col min="11265" max="11265" width="8.5546875" customWidth="1"/>
    <col min="11266" max="11266" width="40" customWidth="1"/>
    <col min="11268" max="11268" width="9.5546875" customWidth="1"/>
    <col min="11521" max="11521" width="8.5546875" customWidth="1"/>
    <col min="11522" max="11522" width="40" customWidth="1"/>
    <col min="11524" max="11524" width="9.5546875" customWidth="1"/>
    <col min="11777" max="11777" width="8.5546875" customWidth="1"/>
    <col min="11778" max="11778" width="40" customWidth="1"/>
    <col min="11780" max="11780" width="9.5546875" customWidth="1"/>
    <col min="12033" max="12033" width="8.5546875" customWidth="1"/>
    <col min="12034" max="12034" width="40" customWidth="1"/>
    <col min="12036" max="12036" width="9.5546875" customWidth="1"/>
    <col min="12289" max="12289" width="8.5546875" customWidth="1"/>
    <col min="12290" max="12290" width="40" customWidth="1"/>
    <col min="12292" max="12292" width="9.5546875" customWidth="1"/>
    <col min="12545" max="12545" width="8.5546875" customWidth="1"/>
    <col min="12546" max="12546" width="40" customWidth="1"/>
    <col min="12548" max="12548" width="9.5546875" customWidth="1"/>
    <col min="12801" max="12801" width="8.5546875" customWidth="1"/>
    <col min="12802" max="12802" width="40" customWidth="1"/>
    <col min="12804" max="12804" width="9.5546875" customWidth="1"/>
    <col min="13057" max="13057" width="8.5546875" customWidth="1"/>
    <col min="13058" max="13058" width="40" customWidth="1"/>
    <col min="13060" max="13060" width="9.5546875" customWidth="1"/>
    <col min="13313" max="13313" width="8.5546875" customWidth="1"/>
    <col min="13314" max="13314" width="40" customWidth="1"/>
    <col min="13316" max="13316" width="9.5546875" customWidth="1"/>
    <col min="13569" max="13569" width="8.5546875" customWidth="1"/>
    <col min="13570" max="13570" width="40" customWidth="1"/>
    <col min="13572" max="13572" width="9.5546875" customWidth="1"/>
    <col min="13825" max="13825" width="8.5546875" customWidth="1"/>
    <col min="13826" max="13826" width="40" customWidth="1"/>
    <col min="13828" max="13828" width="9.5546875" customWidth="1"/>
    <col min="14081" max="14081" width="8.5546875" customWidth="1"/>
    <col min="14082" max="14082" width="40" customWidth="1"/>
    <col min="14084" max="14084" width="9.5546875" customWidth="1"/>
    <col min="14337" max="14337" width="8.5546875" customWidth="1"/>
    <col min="14338" max="14338" width="40" customWidth="1"/>
    <col min="14340" max="14340" width="9.5546875" customWidth="1"/>
    <col min="14593" max="14593" width="8.5546875" customWidth="1"/>
    <col min="14594" max="14594" width="40" customWidth="1"/>
    <col min="14596" max="14596" width="9.5546875" customWidth="1"/>
    <col min="14849" max="14849" width="8.5546875" customWidth="1"/>
    <col min="14850" max="14850" width="40" customWidth="1"/>
    <col min="14852" max="14852" width="9.5546875" customWidth="1"/>
    <col min="15105" max="15105" width="8.5546875" customWidth="1"/>
    <col min="15106" max="15106" width="40" customWidth="1"/>
    <col min="15108" max="15108" width="9.5546875" customWidth="1"/>
    <col min="15361" max="15361" width="8.5546875" customWidth="1"/>
    <col min="15362" max="15362" width="40" customWidth="1"/>
    <col min="15364" max="15364" width="9.5546875" customWidth="1"/>
    <col min="15617" max="15617" width="8.5546875" customWidth="1"/>
    <col min="15618" max="15618" width="40" customWidth="1"/>
    <col min="15620" max="15620" width="9.5546875" customWidth="1"/>
    <col min="15873" max="15873" width="8.5546875" customWidth="1"/>
    <col min="15874" max="15874" width="40" customWidth="1"/>
    <col min="15876" max="15876" width="9.5546875" customWidth="1"/>
    <col min="16129" max="16129" width="8.5546875" customWidth="1"/>
    <col min="16130" max="16130" width="40" customWidth="1"/>
    <col min="16132" max="16132" width="9.5546875" customWidth="1"/>
  </cols>
  <sheetData>
    <row r="1" spans="1:9" ht="19.5" customHeight="1" x14ac:dyDescent="0.3">
      <c r="A1" s="14" t="s">
        <v>79</v>
      </c>
      <c r="B1" s="15"/>
      <c r="C1" s="31" t="s">
        <v>10</v>
      </c>
      <c r="D1" s="31"/>
      <c r="E1" s="31"/>
      <c r="F1" s="31"/>
      <c r="G1" s="31"/>
    </row>
    <row r="2" spans="1:9" x14ac:dyDescent="0.3">
      <c r="A2" s="15" t="s">
        <v>20</v>
      </c>
      <c r="B2" s="15" t="s">
        <v>21</v>
      </c>
      <c r="C2" s="32" t="s">
        <v>16</v>
      </c>
      <c r="D2" s="32"/>
      <c r="E2" s="32"/>
      <c r="F2" s="16">
        <v>6</v>
      </c>
      <c r="G2" s="16">
        <v>2020</v>
      </c>
    </row>
    <row r="3" spans="1:9" ht="7.5" customHeight="1" x14ac:dyDescent="0.3">
      <c r="A3" s="15"/>
      <c r="B3" s="15"/>
      <c r="C3" s="17"/>
      <c r="D3" s="17"/>
      <c r="E3" s="17"/>
      <c r="F3" s="17"/>
      <c r="G3" s="17"/>
    </row>
    <row r="4" spans="1:9" ht="20.100000000000001" customHeight="1" x14ac:dyDescent="0.3">
      <c r="A4" s="43" t="s">
        <v>0</v>
      </c>
      <c r="B4" s="9" t="s">
        <v>17</v>
      </c>
      <c r="C4" s="51" t="s">
        <v>27</v>
      </c>
      <c r="D4" s="52"/>
      <c r="E4" s="52"/>
      <c r="F4" s="52"/>
      <c r="G4" s="53"/>
    </row>
    <row r="5" spans="1:9" ht="3" customHeight="1" x14ac:dyDescent="0.3">
      <c r="A5" s="43"/>
      <c r="B5" s="10"/>
      <c r="C5" s="25"/>
      <c r="D5" s="23"/>
      <c r="E5" s="23"/>
      <c r="F5" s="23"/>
      <c r="G5" s="24"/>
    </row>
    <row r="6" spans="1:9" ht="20.100000000000001" customHeight="1" x14ac:dyDescent="0.3">
      <c r="A6" s="43"/>
      <c r="B6" s="8" t="s">
        <v>30</v>
      </c>
      <c r="C6" s="54" t="s">
        <v>41</v>
      </c>
      <c r="D6" s="55"/>
      <c r="E6" s="55"/>
      <c r="F6" s="55"/>
      <c r="G6" s="56"/>
    </row>
    <row r="7" spans="1:9" ht="20.100000000000001" customHeight="1" x14ac:dyDescent="0.3">
      <c r="A7" s="43"/>
      <c r="B7" s="8" t="s">
        <v>31</v>
      </c>
      <c r="C7" s="54"/>
      <c r="D7" s="55"/>
      <c r="E7" s="55"/>
      <c r="F7" s="55"/>
      <c r="G7" s="56"/>
    </row>
    <row r="8" spans="1:9" ht="20.100000000000001" customHeight="1" x14ac:dyDescent="0.3">
      <c r="A8" s="43"/>
      <c r="B8" s="8" t="s">
        <v>32</v>
      </c>
      <c r="C8" s="54"/>
      <c r="D8" s="55"/>
      <c r="E8" s="55"/>
      <c r="F8" s="55"/>
      <c r="G8" s="56"/>
    </row>
    <row r="9" spans="1:9" ht="20.100000000000001" customHeight="1" x14ac:dyDescent="0.3">
      <c r="A9" s="43"/>
      <c r="B9" s="8" t="s">
        <v>33</v>
      </c>
      <c r="C9" s="57"/>
      <c r="D9" s="58"/>
      <c r="E9" s="58"/>
      <c r="F9" s="58"/>
      <c r="G9" s="59"/>
      <c r="I9" s="11">
        <f>IF(C32&gt;=70,1,C32/70)</f>
        <v>0</v>
      </c>
    </row>
    <row r="10" spans="1:9" ht="9" customHeight="1" x14ac:dyDescent="0.3">
      <c r="A10" s="48"/>
      <c r="B10" s="49"/>
      <c r="C10" s="49"/>
      <c r="D10" s="49"/>
      <c r="E10" s="49"/>
      <c r="F10" s="49"/>
      <c r="G10" s="50"/>
    </row>
    <row r="11" spans="1:9" s="2" customFormat="1" ht="28.8" x14ac:dyDescent="0.3">
      <c r="A11" s="1" t="s">
        <v>22</v>
      </c>
      <c r="B11" s="1" t="s">
        <v>15</v>
      </c>
      <c r="C11" s="1" t="s">
        <v>14</v>
      </c>
      <c r="D11" s="1" t="s">
        <v>35</v>
      </c>
      <c r="E11" s="1" t="s">
        <v>1</v>
      </c>
      <c r="F11" s="1" t="s">
        <v>2</v>
      </c>
      <c r="G11" s="1" t="s">
        <v>26</v>
      </c>
    </row>
    <row r="12" spans="1:9" s="2" customFormat="1" x14ac:dyDescent="0.3">
      <c r="A12" s="4" t="s">
        <v>3</v>
      </c>
      <c r="B12" s="3" t="s">
        <v>81</v>
      </c>
      <c r="C12" s="13">
        <f>SUM(C13:C15)</f>
        <v>0.1</v>
      </c>
      <c r="D12" s="35" t="s">
        <v>24</v>
      </c>
      <c r="E12" s="36"/>
      <c r="F12" s="40" t="e">
        <f>(F13+G13*2)/3</f>
        <v>#DIV/0!</v>
      </c>
      <c r="G12" s="40"/>
    </row>
    <row r="13" spans="1:9" ht="20.100000000000001" customHeight="1" x14ac:dyDescent="0.3">
      <c r="A13" s="37" t="s">
        <v>13</v>
      </c>
      <c r="B13" s="18" t="s">
        <v>34</v>
      </c>
      <c r="C13" s="19">
        <v>0.05</v>
      </c>
      <c r="D13" s="20"/>
      <c r="E13" s="20"/>
      <c r="F13" s="41" t="e">
        <f>MIN(10,(SUMPRODUCT(C13:C15,E13:E15)/SUMPRODUCT(C13:C15,D13:D15))*10)</f>
        <v>#DIV/0!</v>
      </c>
      <c r="G13" s="42" t="e">
        <f>F13</f>
        <v>#DIV/0!</v>
      </c>
    </row>
    <row r="14" spans="1:9" ht="20.100000000000001" customHeight="1" x14ac:dyDescent="0.3">
      <c r="A14" s="38"/>
      <c r="B14" s="18" t="s">
        <v>25</v>
      </c>
      <c r="C14" s="19">
        <v>0.05</v>
      </c>
      <c r="D14" s="20"/>
      <c r="E14" s="20"/>
      <c r="F14" s="41"/>
      <c r="G14" s="42"/>
    </row>
    <row r="15" spans="1:9" ht="20.100000000000001" customHeight="1" x14ac:dyDescent="0.3">
      <c r="A15" s="38"/>
      <c r="B15" s="18"/>
      <c r="C15" s="19"/>
      <c r="D15" s="20"/>
      <c r="E15" s="20"/>
      <c r="F15" s="41"/>
      <c r="G15" s="42"/>
    </row>
    <row r="16" spans="1:9" ht="20.100000000000001" hidden="1" customHeight="1" x14ac:dyDescent="0.3">
      <c r="A16" s="38"/>
      <c r="B16" s="18"/>
      <c r="C16" s="20"/>
      <c r="D16" s="20"/>
      <c r="E16" s="20"/>
      <c r="F16" s="41"/>
      <c r="G16" s="42"/>
    </row>
    <row r="17" spans="1:12" ht="20.100000000000001" hidden="1" customHeight="1" x14ac:dyDescent="0.3">
      <c r="A17" s="39"/>
      <c r="B17" s="18"/>
      <c r="C17" s="20"/>
      <c r="D17" s="20"/>
      <c r="E17" s="20"/>
      <c r="F17" s="41"/>
      <c r="G17" s="42"/>
    </row>
    <row r="18" spans="1:12" ht="20.100000000000001" customHeight="1" x14ac:dyDescent="0.3">
      <c r="A18" s="4" t="s">
        <v>4</v>
      </c>
      <c r="B18" s="3" t="s">
        <v>18</v>
      </c>
      <c r="C18" s="12">
        <f>SUM(C19:C24)</f>
        <v>0.4</v>
      </c>
      <c r="D18" s="35" t="s">
        <v>23</v>
      </c>
      <c r="E18" s="36"/>
      <c r="F18" s="40" t="e">
        <f>(F19+G19*2)/3</f>
        <v>#DIV/0!</v>
      </c>
      <c r="G18" s="40"/>
    </row>
    <row r="19" spans="1:12" ht="20.100000000000001" customHeight="1" x14ac:dyDescent="0.3">
      <c r="A19" s="37" t="s">
        <v>19</v>
      </c>
      <c r="B19" s="18" t="s">
        <v>42</v>
      </c>
      <c r="C19" s="19">
        <v>0.05</v>
      </c>
      <c r="D19" s="21"/>
      <c r="E19" s="21"/>
      <c r="F19" s="41" t="e">
        <f>MIN(10,(SUMPRODUCT(C19:C24,E19:E24)/SUMPRODUCT(C19:C24,D19:D24))*10)</f>
        <v>#DIV/0!</v>
      </c>
      <c r="G19" s="42" t="e">
        <f>F19</f>
        <v>#DIV/0!</v>
      </c>
      <c r="L19" t="s">
        <v>29</v>
      </c>
    </row>
    <row r="20" spans="1:12" ht="20.100000000000001" customHeight="1" x14ac:dyDescent="0.3">
      <c r="A20" s="38"/>
      <c r="B20" s="18" t="s">
        <v>37</v>
      </c>
      <c r="C20" s="19">
        <v>0.05</v>
      </c>
      <c r="D20" s="21"/>
      <c r="E20" s="21"/>
      <c r="F20" s="41"/>
      <c r="G20" s="42"/>
    </row>
    <row r="21" spans="1:12" ht="20.100000000000001" customHeight="1" x14ac:dyDescent="0.3">
      <c r="A21" s="38"/>
      <c r="B21" s="18" t="s">
        <v>39</v>
      </c>
      <c r="C21" s="19">
        <v>0.1</v>
      </c>
      <c r="D21" s="21"/>
      <c r="E21" s="21"/>
      <c r="F21" s="41"/>
      <c r="G21" s="42"/>
    </row>
    <row r="22" spans="1:12" ht="20.100000000000001" customHeight="1" x14ac:dyDescent="0.3">
      <c r="A22" s="38"/>
      <c r="B22" s="18" t="s">
        <v>38</v>
      </c>
      <c r="C22" s="19">
        <v>0.2</v>
      </c>
      <c r="D22" s="21"/>
      <c r="E22" s="21"/>
      <c r="F22" s="41"/>
      <c r="G22" s="42"/>
    </row>
    <row r="23" spans="1:12" ht="20.100000000000001" customHeight="1" x14ac:dyDescent="0.3">
      <c r="A23" s="38"/>
      <c r="B23" s="18"/>
      <c r="C23" s="19"/>
      <c r="D23" s="21"/>
      <c r="E23" s="21"/>
      <c r="F23" s="41"/>
      <c r="G23" s="42"/>
    </row>
    <row r="24" spans="1:12" ht="20.100000000000001" customHeight="1" x14ac:dyDescent="0.3">
      <c r="A24" s="39"/>
      <c r="B24" s="18"/>
      <c r="C24" s="19"/>
      <c r="D24" s="21"/>
      <c r="E24" s="21"/>
      <c r="F24" s="41"/>
      <c r="G24" s="42"/>
    </row>
    <row r="25" spans="1:12" ht="20.100000000000001" customHeight="1" x14ac:dyDescent="0.3">
      <c r="A25" s="4" t="s">
        <v>5</v>
      </c>
      <c r="B25" s="3" t="s">
        <v>51</v>
      </c>
      <c r="C25" s="12">
        <f>SUM(C26:C28)</f>
        <v>0.5</v>
      </c>
      <c r="D25" s="35" t="s">
        <v>54</v>
      </c>
      <c r="E25" s="36"/>
      <c r="F25" s="40" t="e">
        <f>(F26*1+G26*2)/3</f>
        <v>#DIV/0!</v>
      </c>
      <c r="G25" s="40"/>
    </row>
    <row r="26" spans="1:12" ht="20.100000000000001" customHeight="1" x14ac:dyDescent="0.3">
      <c r="A26" s="37" t="s">
        <v>11</v>
      </c>
      <c r="B26" s="18" t="s">
        <v>64</v>
      </c>
      <c r="C26" s="19">
        <v>0.2</v>
      </c>
      <c r="D26" s="26"/>
      <c r="E26" s="26"/>
      <c r="F26" s="41" t="e">
        <f>MIN(10,((C26*E26+C27*D27+C28*E28)/(C26*D26+C27*E27+C28*D28)*10))</f>
        <v>#DIV/0!</v>
      </c>
      <c r="G26" s="42" t="e">
        <f>F26</f>
        <v>#DIV/0!</v>
      </c>
    </row>
    <row r="27" spans="1:12" ht="20.100000000000001" customHeight="1" x14ac:dyDescent="0.3">
      <c r="A27" s="38"/>
      <c r="B27" s="18" t="s">
        <v>65</v>
      </c>
      <c r="C27" s="19">
        <v>0.2</v>
      </c>
      <c r="D27" s="29"/>
      <c r="E27" s="29"/>
      <c r="F27" s="41"/>
      <c r="G27" s="42"/>
    </row>
    <row r="28" spans="1:12" ht="20.100000000000001" customHeight="1" x14ac:dyDescent="0.3">
      <c r="A28" s="39"/>
      <c r="B28" s="18" t="s">
        <v>83</v>
      </c>
      <c r="C28" s="19">
        <v>0.1</v>
      </c>
      <c r="D28" s="26"/>
      <c r="E28" s="26"/>
      <c r="F28" s="41"/>
      <c r="G28" s="42"/>
    </row>
    <row r="29" spans="1:12" ht="20.100000000000001" customHeight="1" x14ac:dyDescent="0.3">
      <c r="A29" s="46" t="s">
        <v>9</v>
      </c>
      <c r="B29" s="46"/>
      <c r="C29" s="47" t="e">
        <f>(F12*F18*F25)/10</f>
        <v>#DIV/0!</v>
      </c>
      <c r="D29" s="47"/>
      <c r="E29" s="47"/>
      <c r="F29" s="47"/>
      <c r="G29" s="47"/>
    </row>
    <row r="30" spans="1:12" ht="44.25" customHeight="1" x14ac:dyDescent="0.3">
      <c r="A30" s="33" t="s">
        <v>12</v>
      </c>
      <c r="B30" s="34" t="s">
        <v>36</v>
      </c>
      <c r="C30" s="34"/>
      <c r="D30" s="34"/>
      <c r="E30" s="34"/>
      <c r="F30" s="34"/>
      <c r="G30" s="34"/>
    </row>
    <row r="31" spans="1:12" x14ac:dyDescent="0.3">
      <c r="A31" s="33"/>
      <c r="B31" s="34"/>
      <c r="C31" s="34"/>
      <c r="D31" s="34"/>
      <c r="E31" s="34"/>
      <c r="F31" s="34"/>
      <c r="G31" s="34"/>
    </row>
    <row r="32" spans="1:12" ht="9.75" customHeight="1" x14ac:dyDescent="0.3"/>
    <row r="33" spans="1:7" x14ac:dyDescent="0.3">
      <c r="B33" s="6" t="s">
        <v>6</v>
      </c>
      <c r="C33" s="7"/>
      <c r="D33" s="60" t="s">
        <v>7</v>
      </c>
      <c r="E33" s="60"/>
      <c r="F33" s="60"/>
      <c r="G33" s="60"/>
    </row>
    <row r="37" spans="1:7" x14ac:dyDescent="0.3">
      <c r="A37" s="44" t="s">
        <v>8</v>
      </c>
      <c r="B37" s="44"/>
      <c r="C37" s="44"/>
      <c r="D37" s="44"/>
      <c r="E37" s="44"/>
      <c r="F37" s="44"/>
      <c r="G37" s="44"/>
    </row>
    <row r="38" spans="1:7" x14ac:dyDescent="0.3">
      <c r="A38" s="45"/>
      <c r="B38" s="45"/>
      <c r="C38" s="45"/>
      <c r="D38" s="45"/>
      <c r="E38" s="45"/>
      <c r="F38" s="45"/>
      <c r="G38" s="45"/>
    </row>
  </sheetData>
  <mergeCells count="27">
    <mergeCell ref="D12:E12"/>
    <mergeCell ref="A10:G10"/>
    <mergeCell ref="C4:G4"/>
    <mergeCell ref="C6:G9"/>
    <mergeCell ref="D33:G33"/>
    <mergeCell ref="A37:G38"/>
    <mergeCell ref="A26:A28"/>
    <mergeCell ref="A29:B29"/>
    <mergeCell ref="C29:G29"/>
    <mergeCell ref="F26:F28"/>
    <mergeCell ref="G26:G28"/>
    <mergeCell ref="C1:G1"/>
    <mergeCell ref="C2:E2"/>
    <mergeCell ref="A30:A31"/>
    <mergeCell ref="B30:G31"/>
    <mergeCell ref="D18:E18"/>
    <mergeCell ref="A19:A24"/>
    <mergeCell ref="A13:A17"/>
    <mergeCell ref="F25:G25"/>
    <mergeCell ref="D25:E25"/>
    <mergeCell ref="F13:F17"/>
    <mergeCell ref="G13:G17"/>
    <mergeCell ref="F18:G18"/>
    <mergeCell ref="F19:F24"/>
    <mergeCell ref="G19:G24"/>
    <mergeCell ref="A4:A9"/>
    <mergeCell ref="F12:G12"/>
  </mergeCells>
  <conditionalFormatting sqref="C29:G29">
    <cfRule type="colorScale" priority="1">
      <colorScale>
        <cfvo type="num" val="30"/>
        <cfvo type="num" val="50"/>
        <cfvo type="num" val="100"/>
        <color rgb="FFF8696B"/>
        <color rgb="FFFFEB84"/>
        <color rgb="FF63BE7B"/>
      </colorScale>
    </cfRule>
  </conditionalFormatting>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AB33-FD11-41FF-B6F6-4E93496B0093}">
  <dimension ref="A1:I38"/>
  <sheetViews>
    <sheetView topLeftCell="A19" workbookViewId="0">
      <selection activeCell="A29" sqref="A29:B29"/>
    </sheetView>
  </sheetViews>
  <sheetFormatPr defaultRowHeight="14.4" x14ac:dyDescent="0.3"/>
  <cols>
    <col min="1" max="1" width="8.5546875" customWidth="1"/>
    <col min="2" max="2" width="45.44140625" customWidth="1"/>
    <col min="3" max="3" width="7.88671875" style="5" customWidth="1"/>
    <col min="4" max="4" width="13.109375" style="5" customWidth="1"/>
    <col min="5" max="5" width="12.88671875" style="5" customWidth="1"/>
    <col min="257" max="257" width="8.5546875" customWidth="1"/>
    <col min="258" max="258" width="40" customWidth="1"/>
    <col min="260" max="260" width="9.5546875" customWidth="1"/>
    <col min="513" max="513" width="8.5546875" customWidth="1"/>
    <col min="514" max="514" width="40" customWidth="1"/>
    <col min="516" max="516" width="9.5546875" customWidth="1"/>
    <col min="769" max="769" width="8.5546875" customWidth="1"/>
    <col min="770" max="770" width="40" customWidth="1"/>
    <col min="772" max="772" width="9.5546875" customWidth="1"/>
    <col min="1025" max="1025" width="8.5546875" customWidth="1"/>
    <col min="1026" max="1026" width="40" customWidth="1"/>
    <col min="1028" max="1028" width="9.5546875" customWidth="1"/>
    <col min="1281" max="1281" width="8.5546875" customWidth="1"/>
    <col min="1282" max="1282" width="40" customWidth="1"/>
    <col min="1284" max="1284" width="9.5546875" customWidth="1"/>
    <col min="1537" max="1537" width="8.5546875" customWidth="1"/>
    <col min="1538" max="1538" width="40" customWidth="1"/>
    <col min="1540" max="1540" width="9.5546875" customWidth="1"/>
    <col min="1793" max="1793" width="8.5546875" customWidth="1"/>
    <col min="1794" max="1794" width="40" customWidth="1"/>
    <col min="1796" max="1796" width="9.5546875" customWidth="1"/>
    <col min="2049" max="2049" width="8.5546875" customWidth="1"/>
    <col min="2050" max="2050" width="40" customWidth="1"/>
    <col min="2052" max="2052" width="9.5546875" customWidth="1"/>
    <col min="2305" max="2305" width="8.5546875" customWidth="1"/>
    <col min="2306" max="2306" width="40" customWidth="1"/>
    <col min="2308" max="2308" width="9.5546875" customWidth="1"/>
    <col min="2561" max="2561" width="8.5546875" customWidth="1"/>
    <col min="2562" max="2562" width="40" customWidth="1"/>
    <col min="2564" max="2564" width="9.5546875" customWidth="1"/>
    <col min="2817" max="2817" width="8.5546875" customWidth="1"/>
    <col min="2818" max="2818" width="40" customWidth="1"/>
    <col min="2820" max="2820" width="9.5546875" customWidth="1"/>
    <col min="3073" max="3073" width="8.5546875" customWidth="1"/>
    <col min="3074" max="3074" width="40" customWidth="1"/>
    <col min="3076" max="3076" width="9.5546875" customWidth="1"/>
    <col min="3329" max="3329" width="8.5546875" customWidth="1"/>
    <col min="3330" max="3330" width="40" customWidth="1"/>
    <col min="3332" max="3332" width="9.5546875" customWidth="1"/>
    <col min="3585" max="3585" width="8.5546875" customWidth="1"/>
    <col min="3586" max="3586" width="40" customWidth="1"/>
    <col min="3588" max="3588" width="9.5546875" customWidth="1"/>
    <col min="3841" max="3841" width="8.5546875" customWidth="1"/>
    <col min="3842" max="3842" width="40" customWidth="1"/>
    <col min="3844" max="3844" width="9.5546875" customWidth="1"/>
    <col min="4097" max="4097" width="8.5546875" customWidth="1"/>
    <col min="4098" max="4098" width="40" customWidth="1"/>
    <col min="4100" max="4100" width="9.5546875" customWidth="1"/>
    <col min="4353" max="4353" width="8.5546875" customWidth="1"/>
    <col min="4354" max="4354" width="40" customWidth="1"/>
    <col min="4356" max="4356" width="9.5546875" customWidth="1"/>
    <col min="4609" max="4609" width="8.5546875" customWidth="1"/>
    <col min="4610" max="4610" width="40" customWidth="1"/>
    <col min="4612" max="4612" width="9.5546875" customWidth="1"/>
    <col min="4865" max="4865" width="8.5546875" customWidth="1"/>
    <col min="4866" max="4866" width="40" customWidth="1"/>
    <col min="4868" max="4868" width="9.5546875" customWidth="1"/>
    <col min="5121" max="5121" width="8.5546875" customWidth="1"/>
    <col min="5122" max="5122" width="40" customWidth="1"/>
    <col min="5124" max="5124" width="9.5546875" customWidth="1"/>
    <col min="5377" max="5377" width="8.5546875" customWidth="1"/>
    <col min="5378" max="5378" width="40" customWidth="1"/>
    <col min="5380" max="5380" width="9.5546875" customWidth="1"/>
    <col min="5633" max="5633" width="8.5546875" customWidth="1"/>
    <col min="5634" max="5634" width="40" customWidth="1"/>
    <col min="5636" max="5636" width="9.5546875" customWidth="1"/>
    <col min="5889" max="5889" width="8.5546875" customWidth="1"/>
    <col min="5890" max="5890" width="40" customWidth="1"/>
    <col min="5892" max="5892" width="9.5546875" customWidth="1"/>
    <col min="6145" max="6145" width="8.5546875" customWidth="1"/>
    <col min="6146" max="6146" width="40" customWidth="1"/>
    <col min="6148" max="6148" width="9.5546875" customWidth="1"/>
    <col min="6401" max="6401" width="8.5546875" customWidth="1"/>
    <col min="6402" max="6402" width="40" customWidth="1"/>
    <col min="6404" max="6404" width="9.5546875" customWidth="1"/>
    <col min="6657" max="6657" width="8.5546875" customWidth="1"/>
    <col min="6658" max="6658" width="40" customWidth="1"/>
    <col min="6660" max="6660" width="9.5546875" customWidth="1"/>
    <col min="6913" max="6913" width="8.5546875" customWidth="1"/>
    <col min="6914" max="6914" width="40" customWidth="1"/>
    <col min="6916" max="6916" width="9.5546875" customWidth="1"/>
    <col min="7169" max="7169" width="8.5546875" customWidth="1"/>
    <col min="7170" max="7170" width="40" customWidth="1"/>
    <col min="7172" max="7172" width="9.5546875" customWidth="1"/>
    <col min="7425" max="7425" width="8.5546875" customWidth="1"/>
    <col min="7426" max="7426" width="40" customWidth="1"/>
    <col min="7428" max="7428" width="9.5546875" customWidth="1"/>
    <col min="7681" max="7681" width="8.5546875" customWidth="1"/>
    <col min="7682" max="7682" width="40" customWidth="1"/>
    <col min="7684" max="7684" width="9.5546875" customWidth="1"/>
    <col min="7937" max="7937" width="8.5546875" customWidth="1"/>
    <col min="7938" max="7938" width="40" customWidth="1"/>
    <col min="7940" max="7940" width="9.5546875" customWidth="1"/>
    <col min="8193" max="8193" width="8.5546875" customWidth="1"/>
    <col min="8194" max="8194" width="40" customWidth="1"/>
    <col min="8196" max="8196" width="9.5546875" customWidth="1"/>
    <col min="8449" max="8449" width="8.5546875" customWidth="1"/>
    <col min="8450" max="8450" width="40" customWidth="1"/>
    <col min="8452" max="8452" width="9.5546875" customWidth="1"/>
    <col min="8705" max="8705" width="8.5546875" customWidth="1"/>
    <col min="8706" max="8706" width="40" customWidth="1"/>
    <col min="8708" max="8708" width="9.5546875" customWidth="1"/>
    <col min="8961" max="8961" width="8.5546875" customWidth="1"/>
    <col min="8962" max="8962" width="40" customWidth="1"/>
    <col min="8964" max="8964" width="9.5546875" customWidth="1"/>
    <col min="9217" max="9217" width="8.5546875" customWidth="1"/>
    <col min="9218" max="9218" width="40" customWidth="1"/>
    <col min="9220" max="9220" width="9.5546875" customWidth="1"/>
    <col min="9473" max="9473" width="8.5546875" customWidth="1"/>
    <col min="9474" max="9474" width="40" customWidth="1"/>
    <col min="9476" max="9476" width="9.5546875" customWidth="1"/>
    <col min="9729" max="9729" width="8.5546875" customWidth="1"/>
    <col min="9730" max="9730" width="40" customWidth="1"/>
    <col min="9732" max="9732" width="9.5546875" customWidth="1"/>
    <col min="9985" max="9985" width="8.5546875" customWidth="1"/>
    <col min="9986" max="9986" width="40" customWidth="1"/>
    <col min="9988" max="9988" width="9.5546875" customWidth="1"/>
    <col min="10241" max="10241" width="8.5546875" customWidth="1"/>
    <col min="10242" max="10242" width="40" customWidth="1"/>
    <col min="10244" max="10244" width="9.5546875" customWidth="1"/>
    <col min="10497" max="10497" width="8.5546875" customWidth="1"/>
    <col min="10498" max="10498" width="40" customWidth="1"/>
    <col min="10500" max="10500" width="9.5546875" customWidth="1"/>
    <col min="10753" max="10753" width="8.5546875" customWidth="1"/>
    <col min="10754" max="10754" width="40" customWidth="1"/>
    <col min="10756" max="10756" width="9.5546875" customWidth="1"/>
    <col min="11009" max="11009" width="8.5546875" customWidth="1"/>
    <col min="11010" max="11010" width="40" customWidth="1"/>
    <col min="11012" max="11012" width="9.5546875" customWidth="1"/>
    <col min="11265" max="11265" width="8.5546875" customWidth="1"/>
    <col min="11266" max="11266" width="40" customWidth="1"/>
    <col min="11268" max="11268" width="9.5546875" customWidth="1"/>
    <col min="11521" max="11521" width="8.5546875" customWidth="1"/>
    <col min="11522" max="11522" width="40" customWidth="1"/>
    <col min="11524" max="11524" width="9.5546875" customWidth="1"/>
    <col min="11777" max="11777" width="8.5546875" customWidth="1"/>
    <col min="11778" max="11778" width="40" customWidth="1"/>
    <col min="11780" max="11780" width="9.5546875" customWidth="1"/>
    <col min="12033" max="12033" width="8.5546875" customWidth="1"/>
    <col min="12034" max="12034" width="40" customWidth="1"/>
    <col min="12036" max="12036" width="9.5546875" customWidth="1"/>
    <col min="12289" max="12289" width="8.5546875" customWidth="1"/>
    <col min="12290" max="12290" width="40" customWidth="1"/>
    <col min="12292" max="12292" width="9.5546875" customWidth="1"/>
    <col min="12545" max="12545" width="8.5546875" customWidth="1"/>
    <col min="12546" max="12546" width="40" customWidth="1"/>
    <col min="12548" max="12548" width="9.5546875" customWidth="1"/>
    <col min="12801" max="12801" width="8.5546875" customWidth="1"/>
    <col min="12802" max="12802" width="40" customWidth="1"/>
    <col min="12804" max="12804" width="9.5546875" customWidth="1"/>
    <col min="13057" max="13057" width="8.5546875" customWidth="1"/>
    <col min="13058" max="13058" width="40" customWidth="1"/>
    <col min="13060" max="13060" width="9.5546875" customWidth="1"/>
    <col min="13313" max="13313" width="8.5546875" customWidth="1"/>
    <col min="13314" max="13314" width="40" customWidth="1"/>
    <col min="13316" max="13316" width="9.5546875" customWidth="1"/>
    <col min="13569" max="13569" width="8.5546875" customWidth="1"/>
    <col min="13570" max="13570" width="40" customWidth="1"/>
    <col min="13572" max="13572" width="9.5546875" customWidth="1"/>
    <col min="13825" max="13825" width="8.5546875" customWidth="1"/>
    <col min="13826" max="13826" width="40" customWidth="1"/>
    <col min="13828" max="13828" width="9.5546875" customWidth="1"/>
    <col min="14081" max="14081" width="8.5546875" customWidth="1"/>
    <col min="14082" max="14082" width="40" customWidth="1"/>
    <col min="14084" max="14084" width="9.5546875" customWidth="1"/>
    <col min="14337" max="14337" width="8.5546875" customWidth="1"/>
    <col min="14338" max="14338" width="40" customWidth="1"/>
    <col min="14340" max="14340" width="9.5546875" customWidth="1"/>
    <col min="14593" max="14593" width="8.5546875" customWidth="1"/>
    <col min="14594" max="14594" width="40" customWidth="1"/>
    <col min="14596" max="14596" width="9.5546875" customWidth="1"/>
    <col min="14849" max="14849" width="8.5546875" customWidth="1"/>
    <col min="14850" max="14850" width="40" customWidth="1"/>
    <col min="14852" max="14852" width="9.5546875" customWidth="1"/>
    <col min="15105" max="15105" width="8.5546875" customWidth="1"/>
    <col min="15106" max="15106" width="40" customWidth="1"/>
    <col min="15108" max="15108" width="9.5546875" customWidth="1"/>
    <col min="15361" max="15361" width="8.5546875" customWidth="1"/>
    <col min="15362" max="15362" width="40" customWidth="1"/>
    <col min="15364" max="15364" width="9.5546875" customWidth="1"/>
    <col min="15617" max="15617" width="8.5546875" customWidth="1"/>
    <col min="15618" max="15618" width="40" customWidth="1"/>
    <col min="15620" max="15620" width="9.5546875" customWidth="1"/>
    <col min="15873" max="15873" width="8.5546875" customWidth="1"/>
    <col min="15874" max="15874" width="40" customWidth="1"/>
    <col min="15876" max="15876" width="9.5546875" customWidth="1"/>
    <col min="16129" max="16129" width="8.5546875" customWidth="1"/>
    <col min="16130" max="16130" width="40" customWidth="1"/>
    <col min="16132" max="16132" width="9.5546875" customWidth="1"/>
  </cols>
  <sheetData>
    <row r="1" spans="1:9" ht="19.5" customHeight="1" x14ac:dyDescent="0.3">
      <c r="A1" s="14" t="s">
        <v>79</v>
      </c>
      <c r="B1" s="15"/>
      <c r="C1" s="31" t="s">
        <v>10</v>
      </c>
      <c r="D1" s="31"/>
      <c r="E1" s="31"/>
      <c r="F1" s="31"/>
      <c r="G1" s="31"/>
    </row>
    <row r="2" spans="1:9" x14ac:dyDescent="0.3">
      <c r="A2" s="15" t="s">
        <v>20</v>
      </c>
      <c r="B2" s="15" t="s">
        <v>21</v>
      </c>
      <c r="C2" s="32" t="s">
        <v>16</v>
      </c>
      <c r="D2" s="32"/>
      <c r="E2" s="32"/>
      <c r="F2" s="16">
        <v>6</v>
      </c>
      <c r="G2" s="16">
        <v>2020</v>
      </c>
    </row>
    <row r="3" spans="1:9" ht="7.5" customHeight="1" x14ac:dyDescent="0.3">
      <c r="A3" s="15"/>
      <c r="B3" s="15"/>
      <c r="C3" s="17"/>
      <c r="D3" s="17"/>
      <c r="E3" s="17"/>
      <c r="F3" s="17"/>
      <c r="G3" s="17"/>
    </row>
    <row r="4" spans="1:9" ht="20.100000000000001" customHeight="1" x14ac:dyDescent="0.3">
      <c r="A4" s="43" t="s">
        <v>0</v>
      </c>
      <c r="B4" s="9" t="s">
        <v>17</v>
      </c>
      <c r="C4" s="51" t="s">
        <v>27</v>
      </c>
      <c r="D4" s="52"/>
      <c r="E4" s="52"/>
      <c r="F4" s="52"/>
      <c r="G4" s="53"/>
    </row>
    <row r="5" spans="1:9" ht="3" customHeight="1" x14ac:dyDescent="0.3">
      <c r="A5" s="43"/>
      <c r="B5" s="10"/>
      <c r="C5" s="25"/>
      <c r="D5" s="23"/>
      <c r="E5" s="23"/>
      <c r="F5" s="23"/>
      <c r="G5" s="24"/>
    </row>
    <row r="6" spans="1:9" ht="20.100000000000001" customHeight="1" x14ac:dyDescent="0.3">
      <c r="A6" s="43"/>
      <c r="B6" s="8" t="s">
        <v>30</v>
      </c>
      <c r="C6" s="54" t="s">
        <v>28</v>
      </c>
      <c r="D6" s="55"/>
      <c r="E6" s="55"/>
      <c r="F6" s="55"/>
      <c r="G6" s="56"/>
    </row>
    <row r="7" spans="1:9" ht="20.100000000000001" customHeight="1" x14ac:dyDescent="0.3">
      <c r="A7" s="43"/>
      <c r="B7" s="8" t="s">
        <v>31</v>
      </c>
      <c r="C7" s="54"/>
      <c r="D7" s="55"/>
      <c r="E7" s="55"/>
      <c r="F7" s="55"/>
      <c r="G7" s="56"/>
    </row>
    <row r="8" spans="1:9" ht="20.100000000000001" customHeight="1" x14ac:dyDescent="0.3">
      <c r="A8" s="43"/>
      <c r="B8" s="8" t="s">
        <v>40</v>
      </c>
      <c r="C8" s="54"/>
      <c r="D8" s="55"/>
      <c r="E8" s="55"/>
      <c r="F8" s="55"/>
      <c r="G8" s="56"/>
    </row>
    <row r="9" spans="1:9" ht="20.100000000000001" customHeight="1" x14ac:dyDescent="0.3">
      <c r="A9" s="43"/>
      <c r="B9" s="8" t="s">
        <v>33</v>
      </c>
      <c r="C9" s="57"/>
      <c r="D9" s="58"/>
      <c r="E9" s="58"/>
      <c r="F9" s="58"/>
      <c r="G9" s="59"/>
      <c r="I9" s="11">
        <f>IF(C32&gt;=70,1,C32/70)</f>
        <v>0</v>
      </c>
    </row>
    <row r="10" spans="1:9" ht="9" customHeight="1" x14ac:dyDescent="0.3">
      <c r="A10" s="48"/>
      <c r="B10" s="49"/>
      <c r="C10" s="49"/>
      <c r="D10" s="49"/>
      <c r="E10" s="49"/>
      <c r="F10" s="49"/>
      <c r="G10" s="50"/>
    </row>
    <row r="11" spans="1:9" s="2" customFormat="1" ht="28.8" x14ac:dyDescent="0.3">
      <c r="A11" s="1" t="s">
        <v>22</v>
      </c>
      <c r="B11" s="1" t="s">
        <v>15</v>
      </c>
      <c r="C11" s="1" t="s">
        <v>14</v>
      </c>
      <c r="D11" s="1" t="s">
        <v>35</v>
      </c>
      <c r="E11" s="1" t="s">
        <v>1</v>
      </c>
      <c r="F11" s="1" t="s">
        <v>2</v>
      </c>
      <c r="G11" s="1" t="s">
        <v>26</v>
      </c>
    </row>
    <row r="12" spans="1:9" s="2" customFormat="1" x14ac:dyDescent="0.3">
      <c r="A12" s="4" t="s">
        <v>3</v>
      </c>
      <c r="B12" s="3" t="s">
        <v>81</v>
      </c>
      <c r="C12" s="13">
        <f>SUM(C13:C15)</f>
        <v>0.1</v>
      </c>
      <c r="D12" s="35" t="s">
        <v>24</v>
      </c>
      <c r="E12" s="36"/>
      <c r="F12" s="40" t="e">
        <f>(F13+G13*2)/3</f>
        <v>#DIV/0!</v>
      </c>
      <c r="G12" s="40"/>
    </row>
    <row r="13" spans="1:9" ht="20.100000000000001" customHeight="1" x14ac:dyDescent="0.3">
      <c r="A13" s="37" t="s">
        <v>13</v>
      </c>
      <c r="B13" s="18" t="s">
        <v>34</v>
      </c>
      <c r="C13" s="19">
        <v>0.05</v>
      </c>
      <c r="D13" s="20"/>
      <c r="E13" s="20"/>
      <c r="F13" s="41" t="e">
        <f>MIN(10,(SUMPRODUCT(C13:C15,E13:E15)/SUMPRODUCT(C13:C15,D13:D15))*10)</f>
        <v>#DIV/0!</v>
      </c>
      <c r="G13" s="42" t="e">
        <f>F13</f>
        <v>#DIV/0!</v>
      </c>
    </row>
    <row r="14" spans="1:9" ht="20.100000000000001" customHeight="1" x14ac:dyDescent="0.3">
      <c r="A14" s="38"/>
      <c r="B14" s="18" t="s">
        <v>25</v>
      </c>
      <c r="C14" s="19">
        <v>0.05</v>
      </c>
      <c r="D14" s="20"/>
      <c r="E14" s="20"/>
      <c r="F14" s="41"/>
      <c r="G14" s="42"/>
    </row>
    <row r="15" spans="1:9" ht="20.100000000000001" customHeight="1" x14ac:dyDescent="0.3">
      <c r="A15" s="38"/>
      <c r="B15" s="18"/>
      <c r="C15" s="19"/>
      <c r="D15" s="20"/>
      <c r="E15" s="20"/>
      <c r="F15" s="41"/>
      <c r="G15" s="42"/>
    </row>
    <row r="16" spans="1:9" ht="20.100000000000001" hidden="1" customHeight="1" x14ac:dyDescent="0.3">
      <c r="A16" s="38"/>
      <c r="B16" s="18"/>
      <c r="C16" s="20"/>
      <c r="D16" s="20"/>
      <c r="E16" s="20"/>
      <c r="F16" s="41"/>
      <c r="G16" s="42"/>
    </row>
    <row r="17" spans="1:7" ht="20.100000000000001" hidden="1" customHeight="1" x14ac:dyDescent="0.3">
      <c r="A17" s="39"/>
      <c r="B17" s="18"/>
      <c r="C17" s="20"/>
      <c r="D17" s="20"/>
      <c r="E17" s="20"/>
      <c r="F17" s="41"/>
      <c r="G17" s="42"/>
    </row>
    <row r="18" spans="1:7" ht="20.100000000000001" customHeight="1" x14ac:dyDescent="0.3">
      <c r="A18" s="4" t="s">
        <v>4</v>
      </c>
      <c r="B18" s="3" t="s">
        <v>18</v>
      </c>
      <c r="C18" s="12">
        <f>SUM(C19:C24)</f>
        <v>0.4</v>
      </c>
      <c r="D18" s="35" t="s">
        <v>23</v>
      </c>
      <c r="E18" s="36"/>
      <c r="F18" s="40" t="e">
        <f>(F19+G19*2)/3</f>
        <v>#DIV/0!</v>
      </c>
      <c r="G18" s="40"/>
    </row>
    <row r="19" spans="1:7" ht="20.100000000000001" customHeight="1" x14ac:dyDescent="0.3">
      <c r="A19" s="37" t="s">
        <v>19</v>
      </c>
      <c r="B19" s="18" t="s">
        <v>71</v>
      </c>
      <c r="C19" s="19">
        <v>0.05</v>
      </c>
      <c r="D19" s="21"/>
      <c r="E19" s="21"/>
      <c r="F19" s="41" t="e">
        <f>MIN(10,(SUMPRODUCT(C19:C24,E19:E24)/SUMPRODUCT(C19:C24,D19:D24))*10)</f>
        <v>#DIV/0!</v>
      </c>
      <c r="G19" s="42" t="e">
        <f>F19</f>
        <v>#DIV/0!</v>
      </c>
    </row>
    <row r="20" spans="1:7" ht="20.100000000000001" customHeight="1" x14ac:dyDescent="0.3">
      <c r="A20" s="38"/>
      <c r="B20" s="18" t="s">
        <v>69</v>
      </c>
      <c r="C20" s="19">
        <v>0.1</v>
      </c>
      <c r="D20" s="21"/>
      <c r="E20" s="21"/>
      <c r="F20" s="41"/>
      <c r="G20" s="42"/>
    </row>
    <row r="21" spans="1:7" ht="20.100000000000001" customHeight="1" x14ac:dyDescent="0.3">
      <c r="A21" s="38"/>
      <c r="B21" s="18" t="s">
        <v>70</v>
      </c>
      <c r="C21" s="19">
        <v>0.05</v>
      </c>
      <c r="D21" s="21"/>
      <c r="E21" s="21"/>
      <c r="F21" s="41"/>
      <c r="G21" s="42"/>
    </row>
    <row r="22" spans="1:7" ht="20.100000000000001" customHeight="1" x14ac:dyDescent="0.3">
      <c r="A22" s="38"/>
      <c r="B22" s="18" t="s">
        <v>66</v>
      </c>
      <c r="C22" s="19">
        <v>0.1</v>
      </c>
      <c r="D22" s="27"/>
      <c r="E22" s="28"/>
      <c r="F22" s="41"/>
      <c r="G22" s="42"/>
    </row>
    <row r="23" spans="1:7" ht="20.100000000000001" customHeight="1" x14ac:dyDescent="0.3">
      <c r="A23" s="38"/>
      <c r="B23" s="18" t="s">
        <v>67</v>
      </c>
      <c r="C23" s="19">
        <v>0.05</v>
      </c>
      <c r="D23" s="27"/>
      <c r="E23" s="28"/>
      <c r="F23" s="41"/>
      <c r="G23" s="42"/>
    </row>
    <row r="24" spans="1:7" ht="20.100000000000001" customHeight="1" x14ac:dyDescent="0.3">
      <c r="A24" s="39"/>
      <c r="B24" s="18" t="s">
        <v>68</v>
      </c>
      <c r="C24" s="19">
        <v>0.05</v>
      </c>
      <c r="D24" s="27"/>
      <c r="E24" s="28"/>
      <c r="F24" s="41"/>
      <c r="G24" s="42"/>
    </row>
    <row r="25" spans="1:7" ht="20.100000000000001" customHeight="1" x14ac:dyDescent="0.3">
      <c r="A25" s="4" t="s">
        <v>5</v>
      </c>
      <c r="B25" s="3" t="s">
        <v>51</v>
      </c>
      <c r="C25" s="12">
        <f>SUM(C26:C28)</f>
        <v>0.5</v>
      </c>
      <c r="D25" s="35" t="s">
        <v>54</v>
      </c>
      <c r="E25" s="36"/>
      <c r="F25" s="40" t="e">
        <f>(F26*1+G26*2)/3</f>
        <v>#DIV/0!</v>
      </c>
      <c r="G25" s="40"/>
    </row>
    <row r="26" spans="1:7" ht="20.100000000000001" customHeight="1" x14ac:dyDescent="0.3">
      <c r="A26" s="37" t="s">
        <v>11</v>
      </c>
      <c r="B26" s="18" t="s">
        <v>52</v>
      </c>
      <c r="C26" s="19">
        <v>0.2</v>
      </c>
      <c r="D26" s="26"/>
      <c r="E26" s="26"/>
      <c r="F26" s="41" t="e">
        <f>MIN(10,((C26*E26+C27*D27+C28*E28)/(C26*D26+C27*E27+C28*D28)*10))</f>
        <v>#DIV/0!</v>
      </c>
      <c r="G26" s="42" t="e">
        <f>F26</f>
        <v>#DIV/0!</v>
      </c>
    </row>
    <row r="27" spans="1:7" ht="20.100000000000001" customHeight="1" x14ac:dyDescent="0.3">
      <c r="A27" s="38"/>
      <c r="B27" s="18" t="s">
        <v>53</v>
      </c>
      <c r="C27" s="19">
        <v>0.2</v>
      </c>
      <c r="D27" s="26"/>
      <c r="E27" s="26"/>
      <c r="F27" s="41"/>
      <c r="G27" s="42"/>
    </row>
    <row r="28" spans="1:7" ht="20.100000000000001" customHeight="1" x14ac:dyDescent="0.3">
      <c r="A28" s="39"/>
      <c r="B28" s="18" t="s">
        <v>84</v>
      </c>
      <c r="C28" s="19">
        <v>0.1</v>
      </c>
      <c r="D28" s="26"/>
      <c r="E28" s="26"/>
      <c r="F28" s="41"/>
      <c r="G28" s="42"/>
    </row>
    <row r="29" spans="1:7" ht="20.100000000000001" customHeight="1" x14ac:dyDescent="0.3">
      <c r="A29" s="46" t="s">
        <v>9</v>
      </c>
      <c r="B29" s="46"/>
      <c r="C29" s="47" t="e">
        <f>(F12*F18*F25)/10</f>
        <v>#DIV/0!</v>
      </c>
      <c r="D29" s="47"/>
      <c r="E29" s="47"/>
      <c r="F29" s="47"/>
      <c r="G29" s="47"/>
    </row>
    <row r="30" spans="1:7" ht="44.25" customHeight="1" x14ac:dyDescent="0.3">
      <c r="A30" s="33" t="s">
        <v>12</v>
      </c>
      <c r="B30" s="34" t="s">
        <v>36</v>
      </c>
      <c r="C30" s="34"/>
      <c r="D30" s="34"/>
      <c r="E30" s="34"/>
      <c r="F30" s="34"/>
      <c r="G30" s="34"/>
    </row>
    <row r="31" spans="1:7" x14ac:dyDescent="0.3">
      <c r="A31" s="33"/>
      <c r="B31" s="34"/>
      <c r="C31" s="34"/>
      <c r="D31" s="34"/>
      <c r="E31" s="34"/>
      <c r="F31" s="34"/>
      <c r="G31" s="34"/>
    </row>
    <row r="32" spans="1:7" ht="9.75" customHeight="1" x14ac:dyDescent="0.3"/>
    <row r="33" spans="1:7" x14ac:dyDescent="0.3">
      <c r="B33" s="22" t="s">
        <v>6</v>
      </c>
      <c r="C33" s="7"/>
      <c r="D33" s="60" t="s">
        <v>7</v>
      </c>
      <c r="E33" s="60"/>
      <c r="F33" s="60"/>
      <c r="G33" s="60"/>
    </row>
    <row r="37" spans="1:7" x14ac:dyDescent="0.3">
      <c r="A37" s="44" t="s">
        <v>8</v>
      </c>
      <c r="B37" s="44"/>
      <c r="C37" s="44"/>
      <c r="D37" s="44"/>
      <c r="E37" s="44"/>
      <c r="F37" s="44"/>
      <c r="G37" s="44"/>
    </row>
    <row r="38" spans="1:7" x14ac:dyDescent="0.3">
      <c r="A38" s="45"/>
      <c r="B38" s="45"/>
      <c r="C38" s="45"/>
      <c r="D38" s="45"/>
      <c r="E38" s="45"/>
      <c r="F38" s="45"/>
      <c r="G38" s="45"/>
    </row>
  </sheetData>
  <mergeCells count="27">
    <mergeCell ref="A37:G38"/>
    <mergeCell ref="A19:A24"/>
    <mergeCell ref="F19:F24"/>
    <mergeCell ref="G19:G24"/>
    <mergeCell ref="D25:E25"/>
    <mergeCell ref="F25:G25"/>
    <mergeCell ref="A26:A28"/>
    <mergeCell ref="F26:F28"/>
    <mergeCell ref="G26:G28"/>
    <mergeCell ref="A29:B29"/>
    <mergeCell ref="C29:G29"/>
    <mergeCell ref="A30:A31"/>
    <mergeCell ref="B30:G31"/>
    <mergeCell ref="D33:G33"/>
    <mergeCell ref="D18:E18"/>
    <mergeCell ref="F18:G18"/>
    <mergeCell ref="C1:G1"/>
    <mergeCell ref="C2:E2"/>
    <mergeCell ref="A4:A9"/>
    <mergeCell ref="C4:G4"/>
    <mergeCell ref="C6:G9"/>
    <mergeCell ref="A10:G10"/>
    <mergeCell ref="D12:E12"/>
    <mergeCell ref="F12:G12"/>
    <mergeCell ref="A13:A17"/>
    <mergeCell ref="F13:F17"/>
    <mergeCell ref="G13:G17"/>
  </mergeCells>
  <conditionalFormatting sqref="C29:G29">
    <cfRule type="colorScale" priority="1">
      <colorScale>
        <cfvo type="num" val="30"/>
        <cfvo type="num" val="50"/>
        <cfvo type="num" val="100"/>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A330-A121-4EA4-9058-BA794E821DD2}">
  <dimension ref="A1:L38"/>
  <sheetViews>
    <sheetView topLeftCell="A15" workbookViewId="0">
      <selection activeCell="J27" sqref="J27"/>
    </sheetView>
  </sheetViews>
  <sheetFormatPr defaultRowHeight="14.4" x14ac:dyDescent="0.3"/>
  <cols>
    <col min="1" max="1" width="8.5546875" customWidth="1"/>
    <col min="2" max="2" width="41.109375" customWidth="1"/>
    <col min="3" max="3" width="7.88671875" style="5" customWidth="1"/>
    <col min="4" max="4" width="13.109375" style="5" customWidth="1"/>
    <col min="5" max="5" width="12.88671875" style="5" customWidth="1"/>
    <col min="257" max="257" width="8.5546875" customWidth="1"/>
    <col min="258" max="258" width="40" customWidth="1"/>
    <col min="260" max="260" width="9.5546875" customWidth="1"/>
    <col min="513" max="513" width="8.5546875" customWidth="1"/>
    <col min="514" max="514" width="40" customWidth="1"/>
    <col min="516" max="516" width="9.5546875" customWidth="1"/>
    <col min="769" max="769" width="8.5546875" customWidth="1"/>
    <col min="770" max="770" width="40" customWidth="1"/>
    <col min="772" max="772" width="9.5546875" customWidth="1"/>
    <col min="1025" max="1025" width="8.5546875" customWidth="1"/>
    <col min="1026" max="1026" width="40" customWidth="1"/>
    <col min="1028" max="1028" width="9.5546875" customWidth="1"/>
    <col min="1281" max="1281" width="8.5546875" customWidth="1"/>
    <col min="1282" max="1282" width="40" customWidth="1"/>
    <col min="1284" max="1284" width="9.5546875" customWidth="1"/>
    <col min="1537" max="1537" width="8.5546875" customWidth="1"/>
    <col min="1538" max="1538" width="40" customWidth="1"/>
    <col min="1540" max="1540" width="9.5546875" customWidth="1"/>
    <col min="1793" max="1793" width="8.5546875" customWidth="1"/>
    <col min="1794" max="1794" width="40" customWidth="1"/>
    <col min="1796" max="1796" width="9.5546875" customWidth="1"/>
    <col min="2049" max="2049" width="8.5546875" customWidth="1"/>
    <col min="2050" max="2050" width="40" customWidth="1"/>
    <col min="2052" max="2052" width="9.5546875" customWidth="1"/>
    <col min="2305" max="2305" width="8.5546875" customWidth="1"/>
    <col min="2306" max="2306" width="40" customWidth="1"/>
    <col min="2308" max="2308" width="9.5546875" customWidth="1"/>
    <col min="2561" max="2561" width="8.5546875" customWidth="1"/>
    <col min="2562" max="2562" width="40" customWidth="1"/>
    <col min="2564" max="2564" width="9.5546875" customWidth="1"/>
    <col min="2817" max="2817" width="8.5546875" customWidth="1"/>
    <col min="2818" max="2818" width="40" customWidth="1"/>
    <col min="2820" max="2820" width="9.5546875" customWidth="1"/>
    <col min="3073" max="3073" width="8.5546875" customWidth="1"/>
    <col min="3074" max="3074" width="40" customWidth="1"/>
    <col min="3076" max="3076" width="9.5546875" customWidth="1"/>
    <col min="3329" max="3329" width="8.5546875" customWidth="1"/>
    <col min="3330" max="3330" width="40" customWidth="1"/>
    <col min="3332" max="3332" width="9.5546875" customWidth="1"/>
    <col min="3585" max="3585" width="8.5546875" customWidth="1"/>
    <col min="3586" max="3586" width="40" customWidth="1"/>
    <col min="3588" max="3588" width="9.5546875" customWidth="1"/>
    <col min="3841" max="3841" width="8.5546875" customWidth="1"/>
    <col min="3842" max="3842" width="40" customWidth="1"/>
    <col min="3844" max="3844" width="9.5546875" customWidth="1"/>
    <col min="4097" max="4097" width="8.5546875" customWidth="1"/>
    <col min="4098" max="4098" width="40" customWidth="1"/>
    <col min="4100" max="4100" width="9.5546875" customWidth="1"/>
    <col min="4353" max="4353" width="8.5546875" customWidth="1"/>
    <col min="4354" max="4354" width="40" customWidth="1"/>
    <col min="4356" max="4356" width="9.5546875" customWidth="1"/>
    <col min="4609" max="4609" width="8.5546875" customWidth="1"/>
    <col min="4610" max="4610" width="40" customWidth="1"/>
    <col min="4612" max="4612" width="9.5546875" customWidth="1"/>
    <col min="4865" max="4865" width="8.5546875" customWidth="1"/>
    <col min="4866" max="4866" width="40" customWidth="1"/>
    <col min="4868" max="4868" width="9.5546875" customWidth="1"/>
    <col min="5121" max="5121" width="8.5546875" customWidth="1"/>
    <col min="5122" max="5122" width="40" customWidth="1"/>
    <col min="5124" max="5124" width="9.5546875" customWidth="1"/>
    <col min="5377" max="5377" width="8.5546875" customWidth="1"/>
    <col min="5378" max="5378" width="40" customWidth="1"/>
    <col min="5380" max="5380" width="9.5546875" customWidth="1"/>
    <col min="5633" max="5633" width="8.5546875" customWidth="1"/>
    <col min="5634" max="5634" width="40" customWidth="1"/>
    <col min="5636" max="5636" width="9.5546875" customWidth="1"/>
    <col min="5889" max="5889" width="8.5546875" customWidth="1"/>
    <col min="5890" max="5890" width="40" customWidth="1"/>
    <col min="5892" max="5892" width="9.5546875" customWidth="1"/>
    <col min="6145" max="6145" width="8.5546875" customWidth="1"/>
    <col min="6146" max="6146" width="40" customWidth="1"/>
    <col min="6148" max="6148" width="9.5546875" customWidth="1"/>
    <col min="6401" max="6401" width="8.5546875" customWidth="1"/>
    <col min="6402" max="6402" width="40" customWidth="1"/>
    <col min="6404" max="6404" width="9.5546875" customWidth="1"/>
    <col min="6657" max="6657" width="8.5546875" customWidth="1"/>
    <col min="6658" max="6658" width="40" customWidth="1"/>
    <col min="6660" max="6660" width="9.5546875" customWidth="1"/>
    <col min="6913" max="6913" width="8.5546875" customWidth="1"/>
    <col min="6914" max="6914" width="40" customWidth="1"/>
    <col min="6916" max="6916" width="9.5546875" customWidth="1"/>
    <col min="7169" max="7169" width="8.5546875" customWidth="1"/>
    <col min="7170" max="7170" width="40" customWidth="1"/>
    <col min="7172" max="7172" width="9.5546875" customWidth="1"/>
    <col min="7425" max="7425" width="8.5546875" customWidth="1"/>
    <col min="7426" max="7426" width="40" customWidth="1"/>
    <col min="7428" max="7428" width="9.5546875" customWidth="1"/>
    <col min="7681" max="7681" width="8.5546875" customWidth="1"/>
    <col min="7682" max="7682" width="40" customWidth="1"/>
    <col min="7684" max="7684" width="9.5546875" customWidth="1"/>
    <col min="7937" max="7937" width="8.5546875" customWidth="1"/>
    <col min="7938" max="7938" width="40" customWidth="1"/>
    <col min="7940" max="7940" width="9.5546875" customWidth="1"/>
    <col min="8193" max="8193" width="8.5546875" customWidth="1"/>
    <col min="8194" max="8194" width="40" customWidth="1"/>
    <col min="8196" max="8196" width="9.5546875" customWidth="1"/>
    <col min="8449" max="8449" width="8.5546875" customWidth="1"/>
    <col min="8450" max="8450" width="40" customWidth="1"/>
    <col min="8452" max="8452" width="9.5546875" customWidth="1"/>
    <col min="8705" max="8705" width="8.5546875" customWidth="1"/>
    <col min="8706" max="8706" width="40" customWidth="1"/>
    <col min="8708" max="8708" width="9.5546875" customWidth="1"/>
    <col min="8961" max="8961" width="8.5546875" customWidth="1"/>
    <col min="8962" max="8962" width="40" customWidth="1"/>
    <col min="8964" max="8964" width="9.5546875" customWidth="1"/>
    <col min="9217" max="9217" width="8.5546875" customWidth="1"/>
    <col min="9218" max="9218" width="40" customWidth="1"/>
    <col min="9220" max="9220" width="9.5546875" customWidth="1"/>
    <col min="9473" max="9473" width="8.5546875" customWidth="1"/>
    <col min="9474" max="9474" width="40" customWidth="1"/>
    <col min="9476" max="9476" width="9.5546875" customWidth="1"/>
    <col min="9729" max="9729" width="8.5546875" customWidth="1"/>
    <col min="9730" max="9730" width="40" customWidth="1"/>
    <col min="9732" max="9732" width="9.5546875" customWidth="1"/>
    <col min="9985" max="9985" width="8.5546875" customWidth="1"/>
    <col min="9986" max="9986" width="40" customWidth="1"/>
    <col min="9988" max="9988" width="9.5546875" customWidth="1"/>
    <col min="10241" max="10241" width="8.5546875" customWidth="1"/>
    <col min="10242" max="10242" width="40" customWidth="1"/>
    <col min="10244" max="10244" width="9.5546875" customWidth="1"/>
    <col min="10497" max="10497" width="8.5546875" customWidth="1"/>
    <col min="10498" max="10498" width="40" customWidth="1"/>
    <col min="10500" max="10500" width="9.5546875" customWidth="1"/>
    <col min="10753" max="10753" width="8.5546875" customWidth="1"/>
    <col min="10754" max="10754" width="40" customWidth="1"/>
    <col min="10756" max="10756" width="9.5546875" customWidth="1"/>
    <col min="11009" max="11009" width="8.5546875" customWidth="1"/>
    <col min="11010" max="11010" width="40" customWidth="1"/>
    <col min="11012" max="11012" width="9.5546875" customWidth="1"/>
    <col min="11265" max="11265" width="8.5546875" customWidth="1"/>
    <col min="11266" max="11266" width="40" customWidth="1"/>
    <col min="11268" max="11268" width="9.5546875" customWidth="1"/>
    <col min="11521" max="11521" width="8.5546875" customWidth="1"/>
    <col min="11522" max="11522" width="40" customWidth="1"/>
    <col min="11524" max="11524" width="9.5546875" customWidth="1"/>
    <col min="11777" max="11777" width="8.5546875" customWidth="1"/>
    <col min="11778" max="11778" width="40" customWidth="1"/>
    <col min="11780" max="11780" width="9.5546875" customWidth="1"/>
    <col min="12033" max="12033" width="8.5546875" customWidth="1"/>
    <col min="12034" max="12034" width="40" customWidth="1"/>
    <col min="12036" max="12036" width="9.5546875" customWidth="1"/>
    <col min="12289" max="12289" width="8.5546875" customWidth="1"/>
    <col min="12290" max="12290" width="40" customWidth="1"/>
    <col min="12292" max="12292" width="9.5546875" customWidth="1"/>
    <col min="12545" max="12545" width="8.5546875" customWidth="1"/>
    <col min="12546" max="12546" width="40" customWidth="1"/>
    <col min="12548" max="12548" width="9.5546875" customWidth="1"/>
    <col min="12801" max="12801" width="8.5546875" customWidth="1"/>
    <col min="12802" max="12802" width="40" customWidth="1"/>
    <col min="12804" max="12804" width="9.5546875" customWidth="1"/>
    <col min="13057" max="13057" width="8.5546875" customWidth="1"/>
    <col min="13058" max="13058" width="40" customWidth="1"/>
    <col min="13060" max="13060" width="9.5546875" customWidth="1"/>
    <col min="13313" max="13313" width="8.5546875" customWidth="1"/>
    <col min="13314" max="13314" width="40" customWidth="1"/>
    <col min="13316" max="13316" width="9.5546875" customWidth="1"/>
    <col min="13569" max="13569" width="8.5546875" customWidth="1"/>
    <col min="13570" max="13570" width="40" customWidth="1"/>
    <col min="13572" max="13572" width="9.5546875" customWidth="1"/>
    <col min="13825" max="13825" width="8.5546875" customWidth="1"/>
    <col min="13826" max="13826" width="40" customWidth="1"/>
    <col min="13828" max="13828" width="9.5546875" customWidth="1"/>
    <col min="14081" max="14081" width="8.5546875" customWidth="1"/>
    <col min="14082" max="14082" width="40" customWidth="1"/>
    <col min="14084" max="14084" width="9.5546875" customWidth="1"/>
    <col min="14337" max="14337" width="8.5546875" customWidth="1"/>
    <col min="14338" max="14338" width="40" customWidth="1"/>
    <col min="14340" max="14340" width="9.5546875" customWidth="1"/>
    <col min="14593" max="14593" width="8.5546875" customWidth="1"/>
    <col min="14594" max="14594" width="40" customWidth="1"/>
    <col min="14596" max="14596" width="9.5546875" customWidth="1"/>
    <col min="14849" max="14849" width="8.5546875" customWidth="1"/>
    <col min="14850" max="14850" width="40" customWidth="1"/>
    <col min="14852" max="14852" width="9.5546875" customWidth="1"/>
    <col min="15105" max="15105" width="8.5546875" customWidth="1"/>
    <col min="15106" max="15106" width="40" customWidth="1"/>
    <col min="15108" max="15108" width="9.5546875" customWidth="1"/>
    <col min="15361" max="15361" width="8.5546875" customWidth="1"/>
    <col min="15362" max="15362" width="40" customWidth="1"/>
    <col min="15364" max="15364" width="9.5546875" customWidth="1"/>
    <col min="15617" max="15617" width="8.5546875" customWidth="1"/>
    <col min="15618" max="15618" width="40" customWidth="1"/>
    <col min="15620" max="15620" width="9.5546875" customWidth="1"/>
    <col min="15873" max="15873" width="8.5546875" customWidth="1"/>
    <col min="15874" max="15874" width="40" customWidth="1"/>
    <col min="15876" max="15876" width="9.5546875" customWidth="1"/>
    <col min="16129" max="16129" width="8.5546875" customWidth="1"/>
    <col min="16130" max="16130" width="40" customWidth="1"/>
    <col min="16132" max="16132" width="9.5546875" customWidth="1"/>
  </cols>
  <sheetData>
    <row r="1" spans="1:9" ht="19.5" customHeight="1" x14ac:dyDescent="0.3">
      <c r="A1" s="14" t="s">
        <v>79</v>
      </c>
      <c r="B1" s="15"/>
      <c r="C1" s="31" t="s">
        <v>10</v>
      </c>
      <c r="D1" s="31"/>
      <c r="E1" s="31"/>
      <c r="F1" s="31"/>
      <c r="G1" s="31"/>
    </row>
    <row r="2" spans="1:9" x14ac:dyDescent="0.3">
      <c r="A2" s="15" t="s">
        <v>20</v>
      </c>
      <c r="B2" s="15" t="s">
        <v>21</v>
      </c>
      <c r="C2" s="32" t="s">
        <v>16</v>
      </c>
      <c r="D2" s="32"/>
      <c r="E2" s="32"/>
      <c r="F2" s="16">
        <v>6</v>
      </c>
      <c r="G2" s="16">
        <v>2020</v>
      </c>
    </row>
    <row r="3" spans="1:9" ht="7.5" customHeight="1" x14ac:dyDescent="0.3">
      <c r="A3" s="15"/>
      <c r="B3" s="15"/>
      <c r="C3" s="17"/>
      <c r="D3" s="17"/>
      <c r="E3" s="17"/>
      <c r="F3" s="17"/>
      <c r="G3" s="17"/>
    </row>
    <row r="4" spans="1:9" ht="20.100000000000001" customHeight="1" x14ac:dyDescent="0.3">
      <c r="A4" s="43" t="s">
        <v>0</v>
      </c>
      <c r="B4" s="9" t="s">
        <v>17</v>
      </c>
      <c r="C4" s="51" t="s">
        <v>27</v>
      </c>
      <c r="D4" s="52"/>
      <c r="E4" s="52"/>
      <c r="F4" s="52"/>
      <c r="G4" s="53"/>
    </row>
    <row r="5" spans="1:9" ht="3" customHeight="1" x14ac:dyDescent="0.3">
      <c r="A5" s="43"/>
      <c r="B5" s="10"/>
      <c r="C5" s="25"/>
      <c r="D5" s="23"/>
      <c r="E5" s="23"/>
      <c r="F5" s="23"/>
      <c r="G5" s="24"/>
    </row>
    <row r="6" spans="1:9" ht="20.100000000000001" customHeight="1" x14ac:dyDescent="0.3">
      <c r="A6" s="43"/>
      <c r="B6" s="8" t="s">
        <v>30</v>
      </c>
      <c r="C6" s="54" t="s">
        <v>28</v>
      </c>
      <c r="D6" s="55"/>
      <c r="E6" s="55"/>
      <c r="F6" s="55"/>
      <c r="G6" s="56"/>
    </row>
    <row r="7" spans="1:9" ht="20.100000000000001" customHeight="1" x14ac:dyDescent="0.3">
      <c r="A7" s="43"/>
      <c r="B7" s="8" t="s">
        <v>31</v>
      </c>
      <c r="C7" s="54"/>
      <c r="D7" s="55"/>
      <c r="E7" s="55"/>
      <c r="F7" s="55"/>
      <c r="G7" s="56"/>
    </row>
    <row r="8" spans="1:9" ht="20.100000000000001" customHeight="1" x14ac:dyDescent="0.3">
      <c r="A8" s="43"/>
      <c r="B8" s="8" t="s">
        <v>43</v>
      </c>
      <c r="C8" s="54"/>
      <c r="D8" s="55"/>
      <c r="E8" s="55"/>
      <c r="F8" s="55"/>
      <c r="G8" s="56"/>
    </row>
    <row r="9" spans="1:9" ht="20.100000000000001" customHeight="1" x14ac:dyDescent="0.3">
      <c r="A9" s="43"/>
      <c r="B9" s="8" t="s">
        <v>33</v>
      </c>
      <c r="C9" s="57"/>
      <c r="D9" s="58"/>
      <c r="E9" s="58"/>
      <c r="F9" s="58"/>
      <c r="G9" s="59"/>
      <c r="I9" s="11">
        <f>IF(C32&gt;=70,1,C32/70)</f>
        <v>0</v>
      </c>
    </row>
    <row r="10" spans="1:9" ht="9" customHeight="1" x14ac:dyDescent="0.3">
      <c r="A10" s="48"/>
      <c r="B10" s="49"/>
      <c r="C10" s="49"/>
      <c r="D10" s="49"/>
      <c r="E10" s="49"/>
      <c r="F10" s="49"/>
      <c r="G10" s="50"/>
    </row>
    <row r="11" spans="1:9" s="2" customFormat="1" ht="28.8" x14ac:dyDescent="0.3">
      <c r="A11" s="1" t="s">
        <v>22</v>
      </c>
      <c r="B11" s="1" t="s">
        <v>15</v>
      </c>
      <c r="C11" s="1" t="s">
        <v>14</v>
      </c>
      <c r="D11" s="1" t="s">
        <v>35</v>
      </c>
      <c r="E11" s="1" t="s">
        <v>1</v>
      </c>
      <c r="F11" s="1" t="s">
        <v>2</v>
      </c>
      <c r="G11" s="1" t="s">
        <v>26</v>
      </c>
    </row>
    <row r="12" spans="1:9" s="2" customFormat="1" x14ac:dyDescent="0.3">
      <c r="A12" s="4" t="s">
        <v>3</v>
      </c>
      <c r="B12" s="3" t="s">
        <v>82</v>
      </c>
      <c r="C12" s="13">
        <f>SUM(C13:C15)</f>
        <v>0.1</v>
      </c>
      <c r="D12" s="35" t="s">
        <v>24</v>
      </c>
      <c r="E12" s="36"/>
      <c r="F12" s="40" t="e">
        <f>(F13+G13*2)/3</f>
        <v>#DIV/0!</v>
      </c>
      <c r="G12" s="40"/>
    </row>
    <row r="13" spans="1:9" ht="20.100000000000001" customHeight="1" x14ac:dyDescent="0.3">
      <c r="A13" s="37" t="s">
        <v>13</v>
      </c>
      <c r="B13" s="18" t="s">
        <v>34</v>
      </c>
      <c r="C13" s="19">
        <v>0.05</v>
      </c>
      <c r="D13" s="20"/>
      <c r="E13" s="20"/>
      <c r="F13" s="41" t="e">
        <f>MIN(10,(SUMPRODUCT(C13:C15,E13:E15)/SUMPRODUCT(C13:C15,D13:D15))*10)</f>
        <v>#DIV/0!</v>
      </c>
      <c r="G13" s="42" t="e">
        <f>F13</f>
        <v>#DIV/0!</v>
      </c>
    </row>
    <row r="14" spans="1:9" ht="20.100000000000001" customHeight="1" x14ac:dyDescent="0.3">
      <c r="A14" s="38"/>
      <c r="B14" s="18" t="s">
        <v>25</v>
      </c>
      <c r="C14" s="19">
        <v>0.05</v>
      </c>
      <c r="D14" s="20"/>
      <c r="E14" s="20"/>
      <c r="F14" s="41"/>
      <c r="G14" s="42"/>
    </row>
    <row r="15" spans="1:9" ht="20.100000000000001" customHeight="1" x14ac:dyDescent="0.3">
      <c r="A15" s="38"/>
      <c r="B15" s="18"/>
      <c r="C15" s="19"/>
      <c r="D15" s="20"/>
      <c r="E15" s="20"/>
      <c r="F15" s="41"/>
      <c r="G15" s="42"/>
    </row>
    <row r="16" spans="1:9" ht="20.100000000000001" hidden="1" customHeight="1" x14ac:dyDescent="0.3">
      <c r="A16" s="38"/>
      <c r="B16" s="18"/>
      <c r="C16" s="20"/>
      <c r="D16" s="20"/>
      <c r="E16" s="20"/>
      <c r="F16" s="41"/>
      <c r="G16" s="42"/>
    </row>
    <row r="17" spans="1:12" ht="20.100000000000001" hidden="1" customHeight="1" x14ac:dyDescent="0.3">
      <c r="A17" s="39"/>
      <c r="B17" s="18"/>
      <c r="C17" s="20"/>
      <c r="D17" s="20"/>
      <c r="E17" s="20"/>
      <c r="F17" s="41"/>
      <c r="G17" s="42"/>
    </row>
    <row r="18" spans="1:12" ht="20.100000000000001" customHeight="1" x14ac:dyDescent="0.3">
      <c r="A18" s="4" t="s">
        <v>4</v>
      </c>
      <c r="B18" s="3" t="s">
        <v>18</v>
      </c>
      <c r="C18" s="12">
        <f>SUM(C19:C24)</f>
        <v>0.4</v>
      </c>
      <c r="D18" s="35" t="s">
        <v>23</v>
      </c>
      <c r="E18" s="36"/>
      <c r="F18" s="40" t="e">
        <f>(F19+G19*2)/3</f>
        <v>#DIV/0!</v>
      </c>
      <c r="G18" s="40"/>
    </row>
    <row r="19" spans="1:12" ht="20.100000000000001" customHeight="1" x14ac:dyDescent="0.3">
      <c r="A19" s="37" t="s">
        <v>19</v>
      </c>
      <c r="B19" s="18" t="s">
        <v>44</v>
      </c>
      <c r="C19" s="19">
        <v>0.1</v>
      </c>
      <c r="D19" s="21"/>
      <c r="E19" s="21"/>
      <c r="F19" s="41" t="e">
        <f>MIN(10,(SUMPRODUCT(C19:C24,E19:E24)/SUMPRODUCT(C19:C24,D19:D24))*10)</f>
        <v>#DIV/0!</v>
      </c>
      <c r="G19" s="42" t="e">
        <f>F19</f>
        <v>#DIV/0!</v>
      </c>
      <c r="L19" t="s">
        <v>29</v>
      </c>
    </row>
    <row r="20" spans="1:12" ht="20.100000000000001" customHeight="1" x14ac:dyDescent="0.3">
      <c r="A20" s="38"/>
      <c r="B20" s="18" t="s">
        <v>45</v>
      </c>
      <c r="C20" s="19">
        <v>0.1</v>
      </c>
      <c r="D20" s="21"/>
      <c r="E20" s="21"/>
      <c r="F20" s="41"/>
      <c r="G20" s="42"/>
    </row>
    <row r="21" spans="1:12" ht="20.100000000000001" customHeight="1" x14ac:dyDescent="0.3">
      <c r="A21" s="38"/>
      <c r="B21" s="18" t="s">
        <v>46</v>
      </c>
      <c r="C21" s="19">
        <v>0.05</v>
      </c>
      <c r="D21" s="21"/>
      <c r="E21" s="21"/>
      <c r="F21" s="41"/>
      <c r="G21" s="42"/>
    </row>
    <row r="22" spans="1:12" ht="20.100000000000001" customHeight="1" x14ac:dyDescent="0.3">
      <c r="A22" s="38"/>
      <c r="B22" s="18" t="s">
        <v>72</v>
      </c>
      <c r="C22" s="19">
        <v>0.15</v>
      </c>
      <c r="D22" s="27"/>
      <c r="E22" s="27"/>
      <c r="F22" s="41"/>
      <c r="G22" s="42"/>
    </row>
    <row r="23" spans="1:12" ht="20.100000000000001" customHeight="1" x14ac:dyDescent="0.3">
      <c r="A23" s="38"/>
      <c r="B23" s="18"/>
      <c r="C23" s="19"/>
      <c r="D23" s="27"/>
      <c r="E23" s="28"/>
      <c r="F23" s="41"/>
      <c r="G23" s="42"/>
    </row>
    <row r="24" spans="1:12" ht="20.100000000000001" customHeight="1" x14ac:dyDescent="0.3">
      <c r="A24" s="39"/>
      <c r="B24" s="18"/>
      <c r="C24" s="19"/>
      <c r="D24" s="27"/>
      <c r="E24" s="28"/>
      <c r="F24" s="41"/>
      <c r="G24" s="42"/>
    </row>
    <row r="25" spans="1:12" ht="20.100000000000001" customHeight="1" x14ac:dyDescent="0.3">
      <c r="A25" s="4" t="s">
        <v>5</v>
      </c>
      <c r="B25" s="3" t="s">
        <v>51</v>
      </c>
      <c r="C25" s="12">
        <f>SUM(C26:C28)</f>
        <v>0.5</v>
      </c>
      <c r="D25" s="35" t="s">
        <v>54</v>
      </c>
      <c r="E25" s="36"/>
      <c r="F25" s="40" t="e">
        <f>(F26*1+G26*2)/3</f>
        <v>#DIV/0!</v>
      </c>
      <c r="G25" s="40"/>
    </row>
    <row r="26" spans="1:12" ht="20.100000000000001" customHeight="1" x14ac:dyDescent="0.3">
      <c r="A26" s="37" t="s">
        <v>11</v>
      </c>
      <c r="B26" s="18" t="s">
        <v>86</v>
      </c>
      <c r="C26" s="19">
        <v>0.2</v>
      </c>
      <c r="D26" s="26"/>
      <c r="E26" s="26"/>
      <c r="F26" s="41" t="e">
        <f>MIN(10,(SUMPRODUCT(C26:C28,E26:E28)/SUMPRODUCT(C26:C28,D26:D28))*10)</f>
        <v>#DIV/0!</v>
      </c>
      <c r="G26" s="42" t="e">
        <f>F26</f>
        <v>#DIV/0!</v>
      </c>
    </row>
    <row r="27" spans="1:12" ht="20.100000000000001" customHeight="1" x14ac:dyDescent="0.3">
      <c r="A27" s="38"/>
      <c r="B27" s="18" t="s">
        <v>87</v>
      </c>
      <c r="C27" s="19">
        <v>0.2</v>
      </c>
      <c r="D27" s="26"/>
      <c r="E27" s="26"/>
      <c r="F27" s="41"/>
      <c r="G27" s="42"/>
    </row>
    <row r="28" spans="1:12" ht="20.100000000000001" customHeight="1" x14ac:dyDescent="0.3">
      <c r="A28" s="39"/>
      <c r="B28" s="18" t="s">
        <v>85</v>
      </c>
      <c r="C28" s="19">
        <v>0.1</v>
      </c>
      <c r="D28" s="26"/>
      <c r="E28" s="26"/>
      <c r="F28" s="41"/>
      <c r="G28" s="42"/>
    </row>
    <row r="29" spans="1:12" ht="20.100000000000001" customHeight="1" x14ac:dyDescent="0.3">
      <c r="A29" s="46" t="s">
        <v>9</v>
      </c>
      <c r="B29" s="46"/>
      <c r="C29" s="47" t="e">
        <f>(F12*F18*F25)/10</f>
        <v>#DIV/0!</v>
      </c>
      <c r="D29" s="47"/>
      <c r="E29" s="47"/>
      <c r="F29" s="47"/>
      <c r="G29" s="47"/>
    </row>
    <row r="30" spans="1:12" ht="44.25" customHeight="1" x14ac:dyDescent="0.3">
      <c r="A30" s="33" t="s">
        <v>12</v>
      </c>
      <c r="B30" s="34" t="s">
        <v>36</v>
      </c>
      <c r="C30" s="34"/>
      <c r="D30" s="34"/>
      <c r="E30" s="34"/>
      <c r="F30" s="34"/>
      <c r="G30" s="34"/>
    </row>
    <row r="31" spans="1:12" x14ac:dyDescent="0.3">
      <c r="A31" s="33"/>
      <c r="B31" s="34"/>
      <c r="C31" s="34"/>
      <c r="D31" s="34"/>
      <c r="E31" s="34"/>
      <c r="F31" s="34"/>
      <c r="G31" s="34"/>
    </row>
    <row r="32" spans="1:12" ht="9.75" customHeight="1" x14ac:dyDescent="0.3"/>
    <row r="33" spans="1:7" x14ac:dyDescent="0.3">
      <c r="B33" s="22" t="s">
        <v>6</v>
      </c>
      <c r="C33" s="7"/>
      <c r="D33" s="60" t="s">
        <v>7</v>
      </c>
      <c r="E33" s="60"/>
      <c r="F33" s="60"/>
      <c r="G33" s="60"/>
    </row>
    <row r="37" spans="1:7" x14ac:dyDescent="0.3">
      <c r="A37" s="44" t="s">
        <v>8</v>
      </c>
      <c r="B37" s="44"/>
      <c r="C37" s="44"/>
      <c r="D37" s="44"/>
      <c r="E37" s="44"/>
      <c r="F37" s="44"/>
      <c r="G37" s="44"/>
    </row>
    <row r="38" spans="1:7" x14ac:dyDescent="0.3">
      <c r="A38" s="45"/>
      <c r="B38" s="45"/>
      <c r="C38" s="45"/>
      <c r="D38" s="45"/>
      <c r="E38" s="45"/>
      <c r="F38" s="45"/>
      <c r="G38" s="45"/>
    </row>
  </sheetData>
  <mergeCells count="27">
    <mergeCell ref="A37:G38"/>
    <mergeCell ref="A19:A24"/>
    <mergeCell ref="F19:F24"/>
    <mergeCell ref="G19:G24"/>
    <mergeCell ref="D25:E25"/>
    <mergeCell ref="F25:G25"/>
    <mergeCell ref="A26:A28"/>
    <mergeCell ref="F26:F28"/>
    <mergeCell ref="G26:G28"/>
    <mergeCell ref="A29:B29"/>
    <mergeCell ref="C29:G29"/>
    <mergeCell ref="A30:A31"/>
    <mergeCell ref="B30:G31"/>
    <mergeCell ref="D33:G33"/>
    <mergeCell ref="D18:E18"/>
    <mergeCell ref="F18:G18"/>
    <mergeCell ref="C1:G1"/>
    <mergeCell ref="C2:E2"/>
    <mergeCell ref="A4:A9"/>
    <mergeCell ref="C4:G4"/>
    <mergeCell ref="C6:G9"/>
    <mergeCell ref="A10:G10"/>
    <mergeCell ref="D12:E12"/>
    <mergeCell ref="F12:G12"/>
    <mergeCell ref="A13:A17"/>
    <mergeCell ref="F13:F17"/>
    <mergeCell ref="G13:G17"/>
  </mergeCells>
  <conditionalFormatting sqref="C29:G29">
    <cfRule type="colorScale" priority="1">
      <colorScale>
        <cfvo type="num" val="30"/>
        <cfvo type="num" val="50"/>
        <cfvo type="num" val="100"/>
        <color rgb="FFF8696B"/>
        <color rgb="FFFFEB84"/>
        <color rgb="FF63BE7B"/>
      </colorScale>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BF24-BA72-434B-A559-514A392DE9B9}">
  <dimension ref="A1:L37"/>
  <sheetViews>
    <sheetView topLeftCell="A7" workbookViewId="0">
      <selection activeCell="I12" sqref="I12"/>
    </sheetView>
  </sheetViews>
  <sheetFormatPr defaultRowHeight="14.4" x14ac:dyDescent="0.3"/>
  <cols>
    <col min="1" max="1" width="8.5546875" customWidth="1"/>
    <col min="2" max="2" width="45.33203125" customWidth="1"/>
    <col min="3" max="3" width="7.88671875" style="5" customWidth="1"/>
    <col min="4" max="4" width="13.109375" style="5" customWidth="1"/>
    <col min="5" max="5" width="12.88671875" style="5" customWidth="1"/>
    <col min="257" max="257" width="8.5546875" customWidth="1"/>
    <col min="258" max="258" width="40" customWidth="1"/>
    <col min="260" max="260" width="9.5546875" customWidth="1"/>
    <col min="513" max="513" width="8.5546875" customWidth="1"/>
    <col min="514" max="514" width="40" customWidth="1"/>
    <col min="516" max="516" width="9.5546875" customWidth="1"/>
    <col min="769" max="769" width="8.5546875" customWidth="1"/>
    <col min="770" max="770" width="40" customWidth="1"/>
    <col min="772" max="772" width="9.5546875" customWidth="1"/>
    <col min="1025" max="1025" width="8.5546875" customWidth="1"/>
    <col min="1026" max="1026" width="40" customWidth="1"/>
    <col min="1028" max="1028" width="9.5546875" customWidth="1"/>
    <col min="1281" max="1281" width="8.5546875" customWidth="1"/>
    <col min="1282" max="1282" width="40" customWidth="1"/>
    <col min="1284" max="1284" width="9.5546875" customWidth="1"/>
    <col min="1537" max="1537" width="8.5546875" customWidth="1"/>
    <col min="1538" max="1538" width="40" customWidth="1"/>
    <col min="1540" max="1540" width="9.5546875" customWidth="1"/>
    <col min="1793" max="1793" width="8.5546875" customWidth="1"/>
    <col min="1794" max="1794" width="40" customWidth="1"/>
    <col min="1796" max="1796" width="9.5546875" customWidth="1"/>
    <col min="2049" max="2049" width="8.5546875" customWidth="1"/>
    <col min="2050" max="2050" width="40" customWidth="1"/>
    <col min="2052" max="2052" width="9.5546875" customWidth="1"/>
    <col min="2305" max="2305" width="8.5546875" customWidth="1"/>
    <col min="2306" max="2306" width="40" customWidth="1"/>
    <col min="2308" max="2308" width="9.5546875" customWidth="1"/>
    <col min="2561" max="2561" width="8.5546875" customWidth="1"/>
    <col min="2562" max="2562" width="40" customWidth="1"/>
    <col min="2564" max="2564" width="9.5546875" customWidth="1"/>
    <col min="2817" max="2817" width="8.5546875" customWidth="1"/>
    <col min="2818" max="2818" width="40" customWidth="1"/>
    <col min="2820" max="2820" width="9.5546875" customWidth="1"/>
    <col min="3073" max="3073" width="8.5546875" customWidth="1"/>
    <col min="3074" max="3074" width="40" customWidth="1"/>
    <col min="3076" max="3076" width="9.5546875" customWidth="1"/>
    <col min="3329" max="3329" width="8.5546875" customWidth="1"/>
    <col min="3330" max="3330" width="40" customWidth="1"/>
    <col min="3332" max="3332" width="9.5546875" customWidth="1"/>
    <col min="3585" max="3585" width="8.5546875" customWidth="1"/>
    <col min="3586" max="3586" width="40" customWidth="1"/>
    <col min="3588" max="3588" width="9.5546875" customWidth="1"/>
    <col min="3841" max="3841" width="8.5546875" customWidth="1"/>
    <col min="3842" max="3842" width="40" customWidth="1"/>
    <col min="3844" max="3844" width="9.5546875" customWidth="1"/>
    <col min="4097" max="4097" width="8.5546875" customWidth="1"/>
    <col min="4098" max="4098" width="40" customWidth="1"/>
    <col min="4100" max="4100" width="9.5546875" customWidth="1"/>
    <col min="4353" max="4353" width="8.5546875" customWidth="1"/>
    <col min="4354" max="4354" width="40" customWidth="1"/>
    <col min="4356" max="4356" width="9.5546875" customWidth="1"/>
    <col min="4609" max="4609" width="8.5546875" customWidth="1"/>
    <col min="4610" max="4610" width="40" customWidth="1"/>
    <col min="4612" max="4612" width="9.5546875" customWidth="1"/>
    <col min="4865" max="4865" width="8.5546875" customWidth="1"/>
    <col min="4866" max="4866" width="40" customWidth="1"/>
    <col min="4868" max="4868" width="9.5546875" customWidth="1"/>
    <col min="5121" max="5121" width="8.5546875" customWidth="1"/>
    <col min="5122" max="5122" width="40" customWidth="1"/>
    <col min="5124" max="5124" width="9.5546875" customWidth="1"/>
    <col min="5377" max="5377" width="8.5546875" customWidth="1"/>
    <col min="5378" max="5378" width="40" customWidth="1"/>
    <col min="5380" max="5380" width="9.5546875" customWidth="1"/>
    <col min="5633" max="5633" width="8.5546875" customWidth="1"/>
    <col min="5634" max="5634" width="40" customWidth="1"/>
    <col min="5636" max="5636" width="9.5546875" customWidth="1"/>
    <col min="5889" max="5889" width="8.5546875" customWidth="1"/>
    <col min="5890" max="5890" width="40" customWidth="1"/>
    <col min="5892" max="5892" width="9.5546875" customWidth="1"/>
    <col min="6145" max="6145" width="8.5546875" customWidth="1"/>
    <col min="6146" max="6146" width="40" customWidth="1"/>
    <col min="6148" max="6148" width="9.5546875" customWidth="1"/>
    <col min="6401" max="6401" width="8.5546875" customWidth="1"/>
    <col min="6402" max="6402" width="40" customWidth="1"/>
    <col min="6404" max="6404" width="9.5546875" customWidth="1"/>
    <col min="6657" max="6657" width="8.5546875" customWidth="1"/>
    <col min="6658" max="6658" width="40" customWidth="1"/>
    <col min="6660" max="6660" width="9.5546875" customWidth="1"/>
    <col min="6913" max="6913" width="8.5546875" customWidth="1"/>
    <col min="6914" max="6914" width="40" customWidth="1"/>
    <col min="6916" max="6916" width="9.5546875" customWidth="1"/>
    <col min="7169" max="7169" width="8.5546875" customWidth="1"/>
    <col min="7170" max="7170" width="40" customWidth="1"/>
    <col min="7172" max="7172" width="9.5546875" customWidth="1"/>
    <col min="7425" max="7425" width="8.5546875" customWidth="1"/>
    <col min="7426" max="7426" width="40" customWidth="1"/>
    <col min="7428" max="7428" width="9.5546875" customWidth="1"/>
    <col min="7681" max="7681" width="8.5546875" customWidth="1"/>
    <col min="7682" max="7682" width="40" customWidth="1"/>
    <col min="7684" max="7684" width="9.5546875" customWidth="1"/>
    <col min="7937" max="7937" width="8.5546875" customWidth="1"/>
    <col min="7938" max="7938" width="40" customWidth="1"/>
    <col min="7940" max="7940" width="9.5546875" customWidth="1"/>
    <col min="8193" max="8193" width="8.5546875" customWidth="1"/>
    <col min="8194" max="8194" width="40" customWidth="1"/>
    <col min="8196" max="8196" width="9.5546875" customWidth="1"/>
    <col min="8449" max="8449" width="8.5546875" customWidth="1"/>
    <col min="8450" max="8450" width="40" customWidth="1"/>
    <col min="8452" max="8452" width="9.5546875" customWidth="1"/>
    <col min="8705" max="8705" width="8.5546875" customWidth="1"/>
    <col min="8706" max="8706" width="40" customWidth="1"/>
    <col min="8708" max="8708" width="9.5546875" customWidth="1"/>
    <col min="8961" max="8961" width="8.5546875" customWidth="1"/>
    <col min="8962" max="8962" width="40" customWidth="1"/>
    <col min="8964" max="8964" width="9.5546875" customWidth="1"/>
    <col min="9217" max="9217" width="8.5546875" customWidth="1"/>
    <col min="9218" max="9218" width="40" customWidth="1"/>
    <col min="9220" max="9220" width="9.5546875" customWidth="1"/>
    <col min="9473" max="9473" width="8.5546875" customWidth="1"/>
    <col min="9474" max="9474" width="40" customWidth="1"/>
    <col min="9476" max="9476" width="9.5546875" customWidth="1"/>
    <col min="9729" max="9729" width="8.5546875" customWidth="1"/>
    <col min="9730" max="9730" width="40" customWidth="1"/>
    <col min="9732" max="9732" width="9.5546875" customWidth="1"/>
    <col min="9985" max="9985" width="8.5546875" customWidth="1"/>
    <col min="9986" max="9986" width="40" customWidth="1"/>
    <col min="9988" max="9988" width="9.5546875" customWidth="1"/>
    <col min="10241" max="10241" width="8.5546875" customWidth="1"/>
    <col min="10242" max="10242" width="40" customWidth="1"/>
    <col min="10244" max="10244" width="9.5546875" customWidth="1"/>
    <col min="10497" max="10497" width="8.5546875" customWidth="1"/>
    <col min="10498" max="10498" width="40" customWidth="1"/>
    <col min="10500" max="10500" width="9.5546875" customWidth="1"/>
    <col min="10753" max="10753" width="8.5546875" customWidth="1"/>
    <col min="10754" max="10754" width="40" customWidth="1"/>
    <col min="10756" max="10756" width="9.5546875" customWidth="1"/>
    <col min="11009" max="11009" width="8.5546875" customWidth="1"/>
    <col min="11010" max="11010" width="40" customWidth="1"/>
    <col min="11012" max="11012" width="9.5546875" customWidth="1"/>
    <col min="11265" max="11265" width="8.5546875" customWidth="1"/>
    <col min="11266" max="11266" width="40" customWidth="1"/>
    <col min="11268" max="11268" width="9.5546875" customWidth="1"/>
    <col min="11521" max="11521" width="8.5546875" customWidth="1"/>
    <col min="11522" max="11522" width="40" customWidth="1"/>
    <col min="11524" max="11524" width="9.5546875" customWidth="1"/>
    <col min="11777" max="11777" width="8.5546875" customWidth="1"/>
    <col min="11778" max="11778" width="40" customWidth="1"/>
    <col min="11780" max="11780" width="9.5546875" customWidth="1"/>
    <col min="12033" max="12033" width="8.5546875" customWidth="1"/>
    <col min="12034" max="12034" width="40" customWidth="1"/>
    <col min="12036" max="12036" width="9.5546875" customWidth="1"/>
    <col min="12289" max="12289" width="8.5546875" customWidth="1"/>
    <col min="12290" max="12290" width="40" customWidth="1"/>
    <col min="12292" max="12292" width="9.5546875" customWidth="1"/>
    <col min="12545" max="12545" width="8.5546875" customWidth="1"/>
    <col min="12546" max="12546" width="40" customWidth="1"/>
    <col min="12548" max="12548" width="9.5546875" customWidth="1"/>
    <col min="12801" max="12801" width="8.5546875" customWidth="1"/>
    <col min="12802" max="12802" width="40" customWidth="1"/>
    <col min="12804" max="12804" width="9.5546875" customWidth="1"/>
    <col min="13057" max="13057" width="8.5546875" customWidth="1"/>
    <col min="13058" max="13058" width="40" customWidth="1"/>
    <col min="13060" max="13060" width="9.5546875" customWidth="1"/>
    <col min="13313" max="13313" width="8.5546875" customWidth="1"/>
    <col min="13314" max="13314" width="40" customWidth="1"/>
    <col min="13316" max="13316" width="9.5546875" customWidth="1"/>
    <col min="13569" max="13569" width="8.5546875" customWidth="1"/>
    <col min="13570" max="13570" width="40" customWidth="1"/>
    <col min="13572" max="13572" width="9.5546875" customWidth="1"/>
    <col min="13825" max="13825" width="8.5546875" customWidth="1"/>
    <col min="13826" max="13826" width="40" customWidth="1"/>
    <col min="13828" max="13828" width="9.5546875" customWidth="1"/>
    <col min="14081" max="14081" width="8.5546875" customWidth="1"/>
    <col min="14082" max="14082" width="40" customWidth="1"/>
    <col min="14084" max="14084" width="9.5546875" customWidth="1"/>
    <col min="14337" max="14337" width="8.5546875" customWidth="1"/>
    <col min="14338" max="14338" width="40" customWidth="1"/>
    <col min="14340" max="14340" width="9.5546875" customWidth="1"/>
    <col min="14593" max="14593" width="8.5546875" customWidth="1"/>
    <col min="14594" max="14594" width="40" customWidth="1"/>
    <col min="14596" max="14596" width="9.5546875" customWidth="1"/>
    <col min="14849" max="14849" width="8.5546875" customWidth="1"/>
    <col min="14850" max="14850" width="40" customWidth="1"/>
    <col min="14852" max="14852" width="9.5546875" customWidth="1"/>
    <col min="15105" max="15105" width="8.5546875" customWidth="1"/>
    <col min="15106" max="15106" width="40" customWidth="1"/>
    <col min="15108" max="15108" width="9.5546875" customWidth="1"/>
    <col min="15361" max="15361" width="8.5546875" customWidth="1"/>
    <col min="15362" max="15362" width="40" customWidth="1"/>
    <col min="15364" max="15364" width="9.5546875" customWidth="1"/>
    <col min="15617" max="15617" width="8.5546875" customWidth="1"/>
    <col min="15618" max="15618" width="40" customWidth="1"/>
    <col min="15620" max="15620" width="9.5546875" customWidth="1"/>
    <col min="15873" max="15873" width="8.5546875" customWidth="1"/>
    <col min="15874" max="15874" width="40" customWidth="1"/>
    <col min="15876" max="15876" width="9.5546875" customWidth="1"/>
    <col min="16129" max="16129" width="8.5546875" customWidth="1"/>
    <col min="16130" max="16130" width="40" customWidth="1"/>
    <col min="16132" max="16132" width="9.5546875" customWidth="1"/>
  </cols>
  <sheetData>
    <row r="1" spans="1:9" ht="19.5" customHeight="1" x14ac:dyDescent="0.3">
      <c r="A1" s="14" t="s">
        <v>79</v>
      </c>
      <c r="B1" s="15"/>
      <c r="C1" s="31" t="s">
        <v>10</v>
      </c>
      <c r="D1" s="31"/>
      <c r="E1" s="31"/>
      <c r="F1" s="31"/>
      <c r="G1" s="31"/>
    </row>
    <row r="2" spans="1:9" x14ac:dyDescent="0.3">
      <c r="A2" s="15" t="s">
        <v>20</v>
      </c>
      <c r="B2" s="15" t="s">
        <v>21</v>
      </c>
      <c r="C2" s="32" t="s">
        <v>16</v>
      </c>
      <c r="D2" s="32"/>
      <c r="E2" s="32"/>
      <c r="F2" s="16">
        <v>6</v>
      </c>
      <c r="G2" s="16">
        <v>2020</v>
      </c>
    </row>
    <row r="3" spans="1:9" ht="7.5" customHeight="1" x14ac:dyDescent="0.3">
      <c r="A3" s="15"/>
      <c r="B3" s="15"/>
      <c r="C3" s="17"/>
      <c r="D3" s="17"/>
      <c r="E3" s="17"/>
      <c r="F3" s="17"/>
      <c r="G3" s="17"/>
    </row>
    <row r="4" spans="1:9" ht="20.100000000000001" customHeight="1" x14ac:dyDescent="0.3">
      <c r="A4" s="43" t="s">
        <v>0</v>
      </c>
      <c r="B4" s="9" t="s">
        <v>17</v>
      </c>
      <c r="C4" s="51" t="s">
        <v>27</v>
      </c>
      <c r="D4" s="52"/>
      <c r="E4" s="52"/>
      <c r="F4" s="52"/>
      <c r="G4" s="53"/>
    </row>
    <row r="5" spans="1:9" ht="3" customHeight="1" x14ac:dyDescent="0.3">
      <c r="A5" s="43"/>
      <c r="B5" s="10"/>
      <c r="C5" s="25"/>
      <c r="D5" s="23"/>
      <c r="E5" s="23"/>
      <c r="F5" s="23"/>
      <c r="G5" s="24"/>
    </row>
    <row r="6" spans="1:9" ht="20.100000000000001" customHeight="1" x14ac:dyDescent="0.3">
      <c r="A6" s="43"/>
      <c r="B6" s="8" t="s">
        <v>30</v>
      </c>
      <c r="C6" s="54" t="s">
        <v>28</v>
      </c>
      <c r="D6" s="55"/>
      <c r="E6" s="55"/>
      <c r="F6" s="55"/>
      <c r="G6" s="56"/>
    </row>
    <row r="7" spans="1:9" ht="20.100000000000001" customHeight="1" x14ac:dyDescent="0.3">
      <c r="A7" s="43"/>
      <c r="B7" s="8" t="s">
        <v>31</v>
      </c>
      <c r="C7" s="54"/>
      <c r="D7" s="55"/>
      <c r="E7" s="55"/>
      <c r="F7" s="55"/>
      <c r="G7" s="56"/>
    </row>
    <row r="8" spans="1:9" ht="20.100000000000001" customHeight="1" x14ac:dyDescent="0.3">
      <c r="A8" s="43"/>
      <c r="B8" s="8" t="s">
        <v>49</v>
      </c>
      <c r="C8" s="54"/>
      <c r="D8" s="55"/>
      <c r="E8" s="55"/>
      <c r="F8" s="55"/>
      <c r="G8" s="56"/>
    </row>
    <row r="9" spans="1:9" ht="20.100000000000001" customHeight="1" x14ac:dyDescent="0.3">
      <c r="A9" s="43"/>
      <c r="B9" s="8" t="s">
        <v>33</v>
      </c>
      <c r="C9" s="57"/>
      <c r="D9" s="58"/>
      <c r="E9" s="58"/>
      <c r="F9" s="58"/>
      <c r="G9" s="59"/>
      <c r="I9" s="11">
        <f>IF(C31&gt;=70,1,C31/70)</f>
        <v>0</v>
      </c>
    </row>
    <row r="10" spans="1:9" ht="9" customHeight="1" x14ac:dyDescent="0.3">
      <c r="A10" s="48"/>
      <c r="B10" s="49"/>
      <c r="C10" s="49"/>
      <c r="D10" s="49"/>
      <c r="E10" s="49"/>
      <c r="F10" s="49"/>
      <c r="G10" s="50"/>
    </row>
    <row r="11" spans="1:9" s="2" customFormat="1" ht="28.8" x14ac:dyDescent="0.3">
      <c r="A11" s="1" t="s">
        <v>22</v>
      </c>
      <c r="B11" s="1" t="s">
        <v>15</v>
      </c>
      <c r="C11" s="1" t="s">
        <v>14</v>
      </c>
      <c r="D11" s="1" t="s">
        <v>35</v>
      </c>
      <c r="E11" s="1" t="s">
        <v>1</v>
      </c>
      <c r="F11" s="1" t="s">
        <v>2</v>
      </c>
      <c r="G11" s="1" t="s">
        <v>26</v>
      </c>
    </row>
    <row r="12" spans="1:9" s="2" customFormat="1" x14ac:dyDescent="0.3">
      <c r="A12" s="4" t="s">
        <v>3</v>
      </c>
      <c r="B12" s="3" t="s">
        <v>81</v>
      </c>
      <c r="C12" s="13">
        <f>SUM(C13:C14)</f>
        <v>0.1</v>
      </c>
      <c r="D12" s="35" t="s">
        <v>24</v>
      </c>
      <c r="E12" s="36"/>
      <c r="F12" s="40">
        <f>(F13+G13*2)/3</f>
        <v>10</v>
      </c>
      <c r="G12" s="40"/>
    </row>
    <row r="13" spans="1:9" ht="20.100000000000001" customHeight="1" x14ac:dyDescent="0.3">
      <c r="A13" s="37" t="s">
        <v>13</v>
      </c>
      <c r="B13" s="18" t="s">
        <v>34</v>
      </c>
      <c r="C13" s="19">
        <v>0.05</v>
      </c>
      <c r="D13" s="20">
        <v>24</v>
      </c>
      <c r="E13" s="20">
        <v>24</v>
      </c>
      <c r="F13" s="41">
        <f>MIN(10,(SUMPRODUCT(C13:C14,E13:E14)/SUMPRODUCT(C13:C14,D13:D14))*10)</f>
        <v>10</v>
      </c>
      <c r="G13" s="42">
        <f>F13</f>
        <v>10</v>
      </c>
    </row>
    <row r="14" spans="1:9" ht="20.100000000000001" customHeight="1" x14ac:dyDescent="0.3">
      <c r="A14" s="38"/>
      <c r="B14" s="18" t="s">
        <v>25</v>
      </c>
      <c r="C14" s="19">
        <v>0.05</v>
      </c>
      <c r="D14" s="20">
        <v>4</v>
      </c>
      <c r="E14" s="20">
        <v>4</v>
      </c>
      <c r="F14" s="41"/>
      <c r="G14" s="42"/>
    </row>
    <row r="15" spans="1:9" ht="20.100000000000001" hidden="1" customHeight="1" x14ac:dyDescent="0.3">
      <c r="A15" s="38"/>
      <c r="B15" s="18"/>
      <c r="C15" s="20"/>
      <c r="D15" s="20"/>
      <c r="E15" s="20"/>
      <c r="F15" s="41"/>
      <c r="G15" s="42"/>
    </row>
    <row r="16" spans="1:9" ht="20.100000000000001" hidden="1" customHeight="1" x14ac:dyDescent="0.3">
      <c r="A16" s="39"/>
      <c r="B16" s="18"/>
      <c r="C16" s="20"/>
      <c r="D16" s="20"/>
      <c r="E16" s="20"/>
      <c r="F16" s="41"/>
      <c r="G16" s="42"/>
    </row>
    <row r="17" spans="1:12" ht="20.100000000000001" customHeight="1" x14ac:dyDescent="0.3">
      <c r="A17" s="4" t="s">
        <v>4</v>
      </c>
      <c r="B17" s="3" t="s">
        <v>18</v>
      </c>
      <c r="C17" s="12">
        <f>SUM(C18:C23)</f>
        <v>0.39999999999999997</v>
      </c>
      <c r="D17" s="35" t="s">
        <v>23</v>
      </c>
      <c r="E17" s="36"/>
      <c r="F17" s="40">
        <f>(F18+G18*2)/3</f>
        <v>9.25</v>
      </c>
      <c r="G17" s="40"/>
    </row>
    <row r="18" spans="1:12" ht="20.100000000000001" customHeight="1" x14ac:dyDescent="0.3">
      <c r="A18" s="37" t="s">
        <v>19</v>
      </c>
      <c r="B18" s="18" t="s">
        <v>73</v>
      </c>
      <c r="C18" s="19">
        <v>0.1</v>
      </c>
      <c r="D18" s="19">
        <v>1</v>
      </c>
      <c r="E18" s="19">
        <v>0.95</v>
      </c>
      <c r="F18" s="41">
        <f>MIN(10,(SUMPRODUCT(C18:C23,E18:E23)/SUMPRODUCT(C18:C23,D18:D23))*10)</f>
        <v>9.25</v>
      </c>
      <c r="G18" s="42">
        <f>F18</f>
        <v>9.25</v>
      </c>
      <c r="L18" t="s">
        <v>29</v>
      </c>
    </row>
    <row r="19" spans="1:12" ht="20.100000000000001" customHeight="1" x14ac:dyDescent="0.3">
      <c r="A19" s="38"/>
      <c r="B19" s="18" t="s">
        <v>74</v>
      </c>
      <c r="C19" s="19">
        <v>0.05</v>
      </c>
      <c r="D19" s="19">
        <v>1</v>
      </c>
      <c r="E19" s="19">
        <v>0.8</v>
      </c>
      <c r="F19" s="41"/>
      <c r="G19" s="42"/>
    </row>
    <row r="20" spans="1:12" ht="20.100000000000001" customHeight="1" x14ac:dyDescent="0.3">
      <c r="A20" s="38"/>
      <c r="B20" s="18" t="s">
        <v>75</v>
      </c>
      <c r="C20" s="19">
        <v>0.1</v>
      </c>
      <c r="D20" s="19">
        <v>1</v>
      </c>
      <c r="E20" s="19">
        <v>1</v>
      </c>
      <c r="F20" s="41"/>
      <c r="G20" s="42"/>
    </row>
    <row r="21" spans="1:12" ht="20.100000000000001" customHeight="1" x14ac:dyDescent="0.3">
      <c r="A21" s="38"/>
      <c r="B21" s="18" t="s">
        <v>76</v>
      </c>
      <c r="C21" s="19">
        <v>0.05</v>
      </c>
      <c r="D21" s="27">
        <v>1</v>
      </c>
      <c r="E21" s="27">
        <v>1</v>
      </c>
      <c r="F21" s="41"/>
      <c r="G21" s="42"/>
    </row>
    <row r="22" spans="1:12" ht="20.100000000000001" customHeight="1" x14ac:dyDescent="0.3">
      <c r="A22" s="38"/>
      <c r="B22" s="18" t="s">
        <v>77</v>
      </c>
      <c r="C22" s="19">
        <v>0.05</v>
      </c>
      <c r="D22" s="27">
        <v>1</v>
      </c>
      <c r="E22" s="27">
        <v>0.9</v>
      </c>
      <c r="F22" s="41"/>
      <c r="G22" s="42"/>
    </row>
    <row r="23" spans="1:12" ht="20.100000000000001" customHeight="1" x14ac:dyDescent="0.3">
      <c r="A23" s="39"/>
      <c r="B23" s="18" t="s">
        <v>78</v>
      </c>
      <c r="C23" s="19">
        <v>0.05</v>
      </c>
      <c r="D23" s="27">
        <v>1</v>
      </c>
      <c r="E23" s="27">
        <v>0.8</v>
      </c>
      <c r="F23" s="41"/>
      <c r="G23" s="42"/>
    </row>
    <row r="24" spans="1:12" ht="20.100000000000001" customHeight="1" x14ac:dyDescent="0.3">
      <c r="A24" s="4" t="s">
        <v>5</v>
      </c>
      <c r="B24" s="3" t="s">
        <v>51</v>
      </c>
      <c r="C24" s="12">
        <f>SUM(C25:C27)</f>
        <v>0.5</v>
      </c>
      <c r="D24" s="35" t="s">
        <v>54</v>
      </c>
      <c r="E24" s="36"/>
      <c r="F24" s="40">
        <f>(F25*1+G25*2)/3</f>
        <v>10</v>
      </c>
      <c r="G24" s="40"/>
    </row>
    <row r="25" spans="1:12" ht="20.100000000000001" customHeight="1" x14ac:dyDescent="0.3">
      <c r="A25" s="37" t="s">
        <v>11</v>
      </c>
      <c r="B25" s="18" t="s">
        <v>48</v>
      </c>
      <c r="C25" s="19">
        <v>0.2</v>
      </c>
      <c r="D25" s="26">
        <v>8000</v>
      </c>
      <c r="E25" s="26">
        <v>8500</v>
      </c>
      <c r="F25" s="41">
        <f>MIN(10,(SUMPRODUCT(C25:C27,E25:E27)/SUMPRODUCT(C25:C27,D25:D27))*10)</f>
        <v>10</v>
      </c>
      <c r="G25" s="42">
        <f>F25</f>
        <v>10</v>
      </c>
    </row>
    <row r="26" spans="1:12" ht="20.100000000000001" customHeight="1" x14ac:dyDescent="0.3">
      <c r="A26" s="38"/>
      <c r="B26" s="18" t="s">
        <v>47</v>
      </c>
      <c r="C26" s="19">
        <v>0.2</v>
      </c>
      <c r="D26" s="26">
        <v>3000</v>
      </c>
      <c r="E26" s="26">
        <v>4000</v>
      </c>
      <c r="F26" s="41"/>
      <c r="G26" s="42"/>
    </row>
    <row r="27" spans="1:12" ht="20.100000000000001" customHeight="1" x14ac:dyDescent="0.3">
      <c r="A27" s="39"/>
      <c r="B27" s="18" t="s">
        <v>50</v>
      </c>
      <c r="C27" s="19">
        <v>0.1</v>
      </c>
      <c r="D27" s="26">
        <v>30000</v>
      </c>
      <c r="E27" s="26">
        <v>35000</v>
      </c>
      <c r="F27" s="41"/>
      <c r="G27" s="42"/>
    </row>
    <row r="28" spans="1:12" ht="20.100000000000001" customHeight="1" x14ac:dyDescent="0.3">
      <c r="A28" s="46" t="s">
        <v>9</v>
      </c>
      <c r="B28" s="46"/>
      <c r="C28" s="47">
        <f>(F12*F17*F24)/10</f>
        <v>92.5</v>
      </c>
      <c r="D28" s="47"/>
      <c r="E28" s="47"/>
      <c r="F28" s="47"/>
      <c r="G28" s="47"/>
    </row>
    <row r="29" spans="1:12" ht="44.25" customHeight="1" x14ac:dyDescent="0.3">
      <c r="A29" s="33" t="s">
        <v>12</v>
      </c>
      <c r="B29" s="34" t="s">
        <v>36</v>
      </c>
      <c r="C29" s="34"/>
      <c r="D29" s="34"/>
      <c r="E29" s="34"/>
      <c r="F29" s="34"/>
      <c r="G29" s="34"/>
    </row>
    <row r="30" spans="1:12" x14ac:dyDescent="0.3">
      <c r="A30" s="33"/>
      <c r="B30" s="34"/>
      <c r="C30" s="34"/>
      <c r="D30" s="34"/>
      <c r="E30" s="34"/>
      <c r="F30" s="34"/>
      <c r="G30" s="34"/>
    </row>
    <row r="31" spans="1:12" ht="9.75" customHeight="1" x14ac:dyDescent="0.3"/>
    <row r="32" spans="1:12" x14ac:dyDescent="0.3">
      <c r="B32" s="22" t="s">
        <v>6</v>
      </c>
      <c r="C32" s="7"/>
      <c r="D32" s="60" t="s">
        <v>7</v>
      </c>
      <c r="E32" s="60"/>
      <c r="F32" s="60"/>
      <c r="G32" s="60"/>
    </row>
    <row r="36" spans="1:7" x14ac:dyDescent="0.3">
      <c r="A36" s="44" t="s">
        <v>8</v>
      </c>
      <c r="B36" s="44"/>
      <c r="C36" s="44"/>
      <c r="D36" s="44"/>
      <c r="E36" s="44"/>
      <c r="F36" s="44"/>
      <c r="G36" s="44"/>
    </row>
    <row r="37" spans="1:7" x14ac:dyDescent="0.3">
      <c r="A37" s="45"/>
      <c r="B37" s="45"/>
      <c r="C37" s="45"/>
      <c r="D37" s="45"/>
      <c r="E37" s="45"/>
      <c r="F37" s="45"/>
      <c r="G37" s="45"/>
    </row>
  </sheetData>
  <mergeCells count="27">
    <mergeCell ref="A36:G37"/>
    <mergeCell ref="A18:A23"/>
    <mergeCell ref="F18:F23"/>
    <mergeCell ref="G18:G23"/>
    <mergeCell ref="D24:E24"/>
    <mergeCell ref="F24:G24"/>
    <mergeCell ref="A25:A27"/>
    <mergeCell ref="F25:F27"/>
    <mergeCell ref="G25:G27"/>
    <mergeCell ref="A28:B28"/>
    <mergeCell ref="C28:G28"/>
    <mergeCell ref="A29:A30"/>
    <mergeCell ref="B29:G30"/>
    <mergeCell ref="D32:G32"/>
    <mergeCell ref="D17:E17"/>
    <mergeCell ref="F17:G17"/>
    <mergeCell ref="C1:G1"/>
    <mergeCell ref="C2:E2"/>
    <mergeCell ref="A4:A9"/>
    <mergeCell ref="C4:G4"/>
    <mergeCell ref="C6:G9"/>
    <mergeCell ref="A10:G10"/>
    <mergeCell ref="D12:E12"/>
    <mergeCell ref="F12:G12"/>
    <mergeCell ref="A13:A16"/>
    <mergeCell ref="F13:F16"/>
    <mergeCell ref="G13:G16"/>
  </mergeCells>
  <conditionalFormatting sqref="C28:G28">
    <cfRule type="colorScale" priority="1">
      <colorScale>
        <cfvo type="num" val="30"/>
        <cfvo type="num" val="50"/>
        <cfvo type="num" val="100"/>
        <color rgb="FFF8696B"/>
        <color rgb="FFFFEB84"/>
        <color rgb="FF63BE7B"/>
      </colorScale>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BBDD-D8CD-4A1F-9EBB-4020E37578E9}">
  <dimension ref="A1:L37"/>
  <sheetViews>
    <sheetView tabSelected="1" workbookViewId="0">
      <selection activeCell="K29" sqref="K29"/>
    </sheetView>
  </sheetViews>
  <sheetFormatPr defaultRowHeight="14.4" x14ac:dyDescent="0.3"/>
  <cols>
    <col min="1" max="1" width="8.5546875" customWidth="1"/>
    <col min="2" max="2" width="41.109375" customWidth="1"/>
    <col min="3" max="3" width="7.88671875" style="5" customWidth="1"/>
    <col min="4" max="4" width="13.109375" style="5" customWidth="1"/>
    <col min="5" max="5" width="12.88671875" style="5" customWidth="1"/>
    <col min="257" max="257" width="8.5546875" customWidth="1"/>
    <col min="258" max="258" width="40" customWidth="1"/>
    <col min="260" max="260" width="9.5546875" customWidth="1"/>
    <col min="513" max="513" width="8.5546875" customWidth="1"/>
    <col min="514" max="514" width="40" customWidth="1"/>
    <col min="516" max="516" width="9.5546875" customWidth="1"/>
    <col min="769" max="769" width="8.5546875" customWidth="1"/>
    <col min="770" max="770" width="40" customWidth="1"/>
    <col min="772" max="772" width="9.5546875" customWidth="1"/>
    <col min="1025" max="1025" width="8.5546875" customWidth="1"/>
    <col min="1026" max="1026" width="40" customWidth="1"/>
    <col min="1028" max="1028" width="9.5546875" customWidth="1"/>
    <col min="1281" max="1281" width="8.5546875" customWidth="1"/>
    <col min="1282" max="1282" width="40" customWidth="1"/>
    <col min="1284" max="1284" width="9.5546875" customWidth="1"/>
    <col min="1537" max="1537" width="8.5546875" customWidth="1"/>
    <col min="1538" max="1538" width="40" customWidth="1"/>
    <col min="1540" max="1540" width="9.5546875" customWidth="1"/>
    <col min="1793" max="1793" width="8.5546875" customWidth="1"/>
    <col min="1794" max="1794" width="40" customWidth="1"/>
    <col min="1796" max="1796" width="9.5546875" customWidth="1"/>
    <col min="2049" max="2049" width="8.5546875" customWidth="1"/>
    <col min="2050" max="2050" width="40" customWidth="1"/>
    <col min="2052" max="2052" width="9.5546875" customWidth="1"/>
    <col min="2305" max="2305" width="8.5546875" customWidth="1"/>
    <col min="2306" max="2306" width="40" customWidth="1"/>
    <col min="2308" max="2308" width="9.5546875" customWidth="1"/>
    <col min="2561" max="2561" width="8.5546875" customWidth="1"/>
    <col min="2562" max="2562" width="40" customWidth="1"/>
    <col min="2564" max="2564" width="9.5546875" customWidth="1"/>
    <col min="2817" max="2817" width="8.5546875" customWidth="1"/>
    <col min="2818" max="2818" width="40" customWidth="1"/>
    <col min="2820" max="2820" width="9.5546875" customWidth="1"/>
    <col min="3073" max="3073" width="8.5546875" customWidth="1"/>
    <col min="3074" max="3074" width="40" customWidth="1"/>
    <col min="3076" max="3076" width="9.5546875" customWidth="1"/>
    <col min="3329" max="3329" width="8.5546875" customWidth="1"/>
    <col min="3330" max="3330" width="40" customWidth="1"/>
    <col min="3332" max="3332" width="9.5546875" customWidth="1"/>
    <col min="3585" max="3585" width="8.5546875" customWidth="1"/>
    <col min="3586" max="3586" width="40" customWidth="1"/>
    <col min="3588" max="3588" width="9.5546875" customWidth="1"/>
    <col min="3841" max="3841" width="8.5546875" customWidth="1"/>
    <col min="3842" max="3842" width="40" customWidth="1"/>
    <col min="3844" max="3844" width="9.5546875" customWidth="1"/>
    <col min="4097" max="4097" width="8.5546875" customWidth="1"/>
    <col min="4098" max="4098" width="40" customWidth="1"/>
    <col min="4100" max="4100" width="9.5546875" customWidth="1"/>
    <col min="4353" max="4353" width="8.5546875" customWidth="1"/>
    <col min="4354" max="4354" width="40" customWidth="1"/>
    <col min="4356" max="4356" width="9.5546875" customWidth="1"/>
    <col min="4609" max="4609" width="8.5546875" customWidth="1"/>
    <col min="4610" max="4610" width="40" customWidth="1"/>
    <col min="4612" max="4612" width="9.5546875" customWidth="1"/>
    <col min="4865" max="4865" width="8.5546875" customWidth="1"/>
    <col min="4866" max="4866" width="40" customWidth="1"/>
    <col min="4868" max="4868" width="9.5546875" customWidth="1"/>
    <col min="5121" max="5121" width="8.5546875" customWidth="1"/>
    <col min="5122" max="5122" width="40" customWidth="1"/>
    <col min="5124" max="5124" width="9.5546875" customWidth="1"/>
    <col min="5377" max="5377" width="8.5546875" customWidth="1"/>
    <col min="5378" max="5378" width="40" customWidth="1"/>
    <col min="5380" max="5380" width="9.5546875" customWidth="1"/>
    <col min="5633" max="5633" width="8.5546875" customWidth="1"/>
    <col min="5634" max="5634" width="40" customWidth="1"/>
    <col min="5636" max="5636" width="9.5546875" customWidth="1"/>
    <col min="5889" max="5889" width="8.5546875" customWidth="1"/>
    <col min="5890" max="5890" width="40" customWidth="1"/>
    <col min="5892" max="5892" width="9.5546875" customWidth="1"/>
    <col min="6145" max="6145" width="8.5546875" customWidth="1"/>
    <col min="6146" max="6146" width="40" customWidth="1"/>
    <col min="6148" max="6148" width="9.5546875" customWidth="1"/>
    <col min="6401" max="6401" width="8.5546875" customWidth="1"/>
    <col min="6402" max="6402" width="40" customWidth="1"/>
    <col min="6404" max="6404" width="9.5546875" customWidth="1"/>
    <col min="6657" max="6657" width="8.5546875" customWidth="1"/>
    <col min="6658" max="6658" width="40" customWidth="1"/>
    <col min="6660" max="6660" width="9.5546875" customWidth="1"/>
    <col min="6913" max="6913" width="8.5546875" customWidth="1"/>
    <col min="6914" max="6914" width="40" customWidth="1"/>
    <col min="6916" max="6916" width="9.5546875" customWidth="1"/>
    <col min="7169" max="7169" width="8.5546875" customWidth="1"/>
    <col min="7170" max="7170" width="40" customWidth="1"/>
    <col min="7172" max="7172" width="9.5546875" customWidth="1"/>
    <col min="7425" max="7425" width="8.5546875" customWidth="1"/>
    <col min="7426" max="7426" width="40" customWidth="1"/>
    <col min="7428" max="7428" width="9.5546875" customWidth="1"/>
    <col min="7681" max="7681" width="8.5546875" customWidth="1"/>
    <col min="7682" max="7682" width="40" customWidth="1"/>
    <col min="7684" max="7684" width="9.5546875" customWidth="1"/>
    <col min="7937" max="7937" width="8.5546875" customWidth="1"/>
    <col min="7938" max="7938" width="40" customWidth="1"/>
    <col min="7940" max="7940" width="9.5546875" customWidth="1"/>
    <col min="8193" max="8193" width="8.5546875" customWidth="1"/>
    <col min="8194" max="8194" width="40" customWidth="1"/>
    <col min="8196" max="8196" width="9.5546875" customWidth="1"/>
    <col min="8449" max="8449" width="8.5546875" customWidth="1"/>
    <col min="8450" max="8450" width="40" customWidth="1"/>
    <col min="8452" max="8452" width="9.5546875" customWidth="1"/>
    <col min="8705" max="8705" width="8.5546875" customWidth="1"/>
    <col min="8706" max="8706" width="40" customWidth="1"/>
    <col min="8708" max="8708" width="9.5546875" customWidth="1"/>
    <col min="8961" max="8961" width="8.5546875" customWidth="1"/>
    <col min="8962" max="8962" width="40" customWidth="1"/>
    <col min="8964" max="8964" width="9.5546875" customWidth="1"/>
    <col min="9217" max="9217" width="8.5546875" customWidth="1"/>
    <col min="9218" max="9218" width="40" customWidth="1"/>
    <col min="9220" max="9220" width="9.5546875" customWidth="1"/>
    <col min="9473" max="9473" width="8.5546875" customWidth="1"/>
    <col min="9474" max="9474" width="40" customWidth="1"/>
    <col min="9476" max="9476" width="9.5546875" customWidth="1"/>
    <col min="9729" max="9729" width="8.5546875" customWidth="1"/>
    <col min="9730" max="9730" width="40" customWidth="1"/>
    <col min="9732" max="9732" width="9.5546875" customWidth="1"/>
    <col min="9985" max="9985" width="8.5546875" customWidth="1"/>
    <col min="9986" max="9986" width="40" customWidth="1"/>
    <col min="9988" max="9988" width="9.5546875" customWidth="1"/>
    <col min="10241" max="10241" width="8.5546875" customWidth="1"/>
    <col min="10242" max="10242" width="40" customWidth="1"/>
    <col min="10244" max="10244" width="9.5546875" customWidth="1"/>
    <col min="10497" max="10497" width="8.5546875" customWidth="1"/>
    <col min="10498" max="10498" width="40" customWidth="1"/>
    <col min="10500" max="10500" width="9.5546875" customWidth="1"/>
    <col min="10753" max="10753" width="8.5546875" customWidth="1"/>
    <col min="10754" max="10754" width="40" customWidth="1"/>
    <col min="10756" max="10756" width="9.5546875" customWidth="1"/>
    <col min="11009" max="11009" width="8.5546875" customWidth="1"/>
    <col min="11010" max="11010" width="40" customWidth="1"/>
    <col min="11012" max="11012" width="9.5546875" customWidth="1"/>
    <col min="11265" max="11265" width="8.5546875" customWidth="1"/>
    <col min="11266" max="11266" width="40" customWidth="1"/>
    <col min="11268" max="11268" width="9.5546875" customWidth="1"/>
    <col min="11521" max="11521" width="8.5546875" customWidth="1"/>
    <col min="11522" max="11522" width="40" customWidth="1"/>
    <col min="11524" max="11524" width="9.5546875" customWidth="1"/>
    <col min="11777" max="11777" width="8.5546875" customWidth="1"/>
    <col min="11778" max="11778" width="40" customWidth="1"/>
    <col min="11780" max="11780" width="9.5546875" customWidth="1"/>
    <col min="12033" max="12033" width="8.5546875" customWidth="1"/>
    <col min="12034" max="12034" width="40" customWidth="1"/>
    <col min="12036" max="12036" width="9.5546875" customWidth="1"/>
    <col min="12289" max="12289" width="8.5546875" customWidth="1"/>
    <col min="12290" max="12290" width="40" customWidth="1"/>
    <col min="12292" max="12292" width="9.5546875" customWidth="1"/>
    <col min="12545" max="12545" width="8.5546875" customWidth="1"/>
    <col min="12546" max="12546" width="40" customWidth="1"/>
    <col min="12548" max="12548" width="9.5546875" customWidth="1"/>
    <col min="12801" max="12801" width="8.5546875" customWidth="1"/>
    <col min="12802" max="12802" width="40" customWidth="1"/>
    <col min="12804" max="12804" width="9.5546875" customWidth="1"/>
    <col min="13057" max="13057" width="8.5546875" customWidth="1"/>
    <col min="13058" max="13058" width="40" customWidth="1"/>
    <col min="13060" max="13060" width="9.5546875" customWidth="1"/>
    <col min="13313" max="13313" width="8.5546875" customWidth="1"/>
    <col min="13314" max="13314" width="40" customWidth="1"/>
    <col min="13316" max="13316" width="9.5546875" customWidth="1"/>
    <col min="13569" max="13569" width="8.5546875" customWidth="1"/>
    <col min="13570" max="13570" width="40" customWidth="1"/>
    <col min="13572" max="13572" width="9.5546875" customWidth="1"/>
    <col min="13825" max="13825" width="8.5546875" customWidth="1"/>
    <col min="13826" max="13826" width="40" customWidth="1"/>
    <col min="13828" max="13828" width="9.5546875" customWidth="1"/>
    <col min="14081" max="14081" width="8.5546875" customWidth="1"/>
    <col min="14082" max="14082" width="40" customWidth="1"/>
    <col min="14084" max="14084" width="9.5546875" customWidth="1"/>
    <col min="14337" max="14337" width="8.5546875" customWidth="1"/>
    <col min="14338" max="14338" width="40" customWidth="1"/>
    <col min="14340" max="14340" width="9.5546875" customWidth="1"/>
    <col min="14593" max="14593" width="8.5546875" customWidth="1"/>
    <col min="14594" max="14594" width="40" customWidth="1"/>
    <col min="14596" max="14596" width="9.5546875" customWidth="1"/>
    <col min="14849" max="14849" width="8.5546875" customWidth="1"/>
    <col min="14850" max="14850" width="40" customWidth="1"/>
    <col min="14852" max="14852" width="9.5546875" customWidth="1"/>
    <col min="15105" max="15105" width="8.5546875" customWidth="1"/>
    <col min="15106" max="15106" width="40" customWidth="1"/>
    <col min="15108" max="15108" width="9.5546875" customWidth="1"/>
    <col min="15361" max="15361" width="8.5546875" customWidth="1"/>
    <col min="15362" max="15362" width="40" customWidth="1"/>
    <col min="15364" max="15364" width="9.5546875" customWidth="1"/>
    <col min="15617" max="15617" width="8.5546875" customWidth="1"/>
    <col min="15618" max="15618" width="40" customWidth="1"/>
    <col min="15620" max="15620" width="9.5546875" customWidth="1"/>
    <col min="15873" max="15873" width="8.5546875" customWidth="1"/>
    <col min="15874" max="15874" width="40" customWidth="1"/>
    <col min="15876" max="15876" width="9.5546875" customWidth="1"/>
    <col min="16129" max="16129" width="8.5546875" customWidth="1"/>
    <col min="16130" max="16130" width="40" customWidth="1"/>
    <col min="16132" max="16132" width="9.5546875" customWidth="1"/>
  </cols>
  <sheetData>
    <row r="1" spans="1:9" ht="19.5" customHeight="1" x14ac:dyDescent="0.3">
      <c r="A1" s="14" t="s">
        <v>79</v>
      </c>
      <c r="B1" s="15"/>
      <c r="C1" s="31" t="s">
        <v>10</v>
      </c>
      <c r="D1" s="31"/>
      <c r="E1" s="31"/>
      <c r="F1" s="31"/>
      <c r="G1" s="31"/>
    </row>
    <row r="2" spans="1:9" x14ac:dyDescent="0.3">
      <c r="A2" s="15" t="s">
        <v>20</v>
      </c>
      <c r="B2" s="15" t="s">
        <v>21</v>
      </c>
      <c r="C2" s="32" t="s">
        <v>16</v>
      </c>
      <c r="D2" s="32"/>
      <c r="E2" s="32"/>
      <c r="F2" s="16">
        <v>6</v>
      </c>
      <c r="G2" s="16">
        <v>2020</v>
      </c>
    </row>
    <row r="3" spans="1:9" ht="7.5" customHeight="1" x14ac:dyDescent="0.3">
      <c r="A3" s="15"/>
      <c r="B3" s="15"/>
      <c r="C3" s="17"/>
      <c r="D3" s="17"/>
      <c r="E3" s="17"/>
      <c r="F3" s="17"/>
      <c r="G3" s="17"/>
    </row>
    <row r="4" spans="1:9" ht="20.100000000000001" customHeight="1" x14ac:dyDescent="0.3">
      <c r="A4" s="43" t="s">
        <v>0</v>
      </c>
      <c r="B4" s="9" t="s">
        <v>17</v>
      </c>
      <c r="C4" s="51" t="s">
        <v>27</v>
      </c>
      <c r="D4" s="52"/>
      <c r="E4" s="52"/>
      <c r="F4" s="52"/>
      <c r="G4" s="53"/>
    </row>
    <row r="5" spans="1:9" ht="3" customHeight="1" x14ac:dyDescent="0.3">
      <c r="A5" s="43"/>
      <c r="B5" s="10"/>
      <c r="C5" s="25"/>
      <c r="D5" s="23"/>
      <c r="E5" s="23"/>
      <c r="F5" s="23"/>
      <c r="G5" s="24"/>
    </row>
    <row r="6" spans="1:9" ht="20.100000000000001" customHeight="1" x14ac:dyDescent="0.3">
      <c r="A6" s="43"/>
      <c r="B6" s="8" t="s">
        <v>30</v>
      </c>
      <c r="C6" s="54" t="s">
        <v>28</v>
      </c>
      <c r="D6" s="55"/>
      <c r="E6" s="55"/>
      <c r="F6" s="55"/>
      <c r="G6" s="56"/>
    </row>
    <row r="7" spans="1:9" ht="20.100000000000001" customHeight="1" x14ac:dyDescent="0.3">
      <c r="A7" s="43"/>
      <c r="B7" s="8" t="s">
        <v>31</v>
      </c>
      <c r="C7" s="54"/>
      <c r="D7" s="55"/>
      <c r="E7" s="55"/>
      <c r="F7" s="55"/>
      <c r="G7" s="56"/>
    </row>
    <row r="8" spans="1:9" ht="20.100000000000001" customHeight="1" x14ac:dyDescent="0.3">
      <c r="A8" s="43"/>
      <c r="B8" s="8" t="s">
        <v>80</v>
      </c>
      <c r="C8" s="54"/>
      <c r="D8" s="55"/>
      <c r="E8" s="55"/>
      <c r="F8" s="55"/>
      <c r="G8" s="56"/>
    </row>
    <row r="9" spans="1:9" ht="20.100000000000001" customHeight="1" x14ac:dyDescent="0.3">
      <c r="A9" s="43"/>
      <c r="B9" s="8" t="s">
        <v>33</v>
      </c>
      <c r="C9" s="57"/>
      <c r="D9" s="58"/>
      <c r="E9" s="58"/>
      <c r="F9" s="58"/>
      <c r="G9" s="59"/>
      <c r="I9" s="11">
        <f>IF(C31&gt;=70,1,C31/70)</f>
        <v>0</v>
      </c>
    </row>
    <row r="10" spans="1:9" ht="9" customHeight="1" x14ac:dyDescent="0.3">
      <c r="A10" s="48"/>
      <c r="B10" s="49"/>
      <c r="C10" s="49"/>
      <c r="D10" s="49"/>
      <c r="E10" s="49"/>
      <c r="F10" s="49"/>
      <c r="G10" s="50"/>
    </row>
    <row r="11" spans="1:9" s="2" customFormat="1" ht="28.8" x14ac:dyDescent="0.3">
      <c r="A11" s="1" t="s">
        <v>22</v>
      </c>
      <c r="B11" s="1" t="s">
        <v>15</v>
      </c>
      <c r="C11" s="1" t="s">
        <v>14</v>
      </c>
      <c r="D11" s="1" t="s">
        <v>35</v>
      </c>
      <c r="E11" s="1" t="s">
        <v>1</v>
      </c>
      <c r="F11" s="1" t="s">
        <v>2</v>
      </c>
      <c r="G11" s="1" t="s">
        <v>26</v>
      </c>
    </row>
    <row r="12" spans="1:9" s="2" customFormat="1" x14ac:dyDescent="0.3">
      <c r="A12" s="4" t="s">
        <v>3</v>
      </c>
      <c r="B12" s="3" t="s">
        <v>81</v>
      </c>
      <c r="C12" s="13">
        <f>SUM(C13:C14)</f>
        <v>0.1</v>
      </c>
      <c r="D12" s="35" t="s">
        <v>24</v>
      </c>
      <c r="E12" s="36"/>
      <c r="F12" s="40">
        <f>(F13+G13*2)/3</f>
        <v>10</v>
      </c>
      <c r="G12" s="40"/>
    </row>
    <row r="13" spans="1:9" ht="20.100000000000001" customHeight="1" x14ac:dyDescent="0.3">
      <c r="A13" s="37" t="s">
        <v>13</v>
      </c>
      <c r="B13" s="18" t="s">
        <v>34</v>
      </c>
      <c r="C13" s="19">
        <v>0.05</v>
      </c>
      <c r="D13" s="20">
        <v>25</v>
      </c>
      <c r="E13" s="20">
        <v>25</v>
      </c>
      <c r="F13" s="41">
        <f>MIN(10,(SUMPRODUCT(C13:C14,E13:E14)/SUMPRODUCT(C13:C14,D13:D14))*10)</f>
        <v>10</v>
      </c>
      <c r="G13" s="42">
        <f>F13</f>
        <v>10</v>
      </c>
    </row>
    <row r="14" spans="1:9" ht="20.100000000000001" customHeight="1" x14ac:dyDescent="0.3">
      <c r="A14" s="38"/>
      <c r="B14" s="18" t="s">
        <v>25</v>
      </c>
      <c r="C14" s="19">
        <v>0.05</v>
      </c>
      <c r="D14" s="20">
        <v>2</v>
      </c>
      <c r="E14" s="20">
        <v>2</v>
      </c>
      <c r="F14" s="41"/>
      <c r="G14" s="42"/>
    </row>
    <row r="15" spans="1:9" ht="20.100000000000001" hidden="1" customHeight="1" x14ac:dyDescent="0.3">
      <c r="A15" s="38"/>
      <c r="B15" s="18"/>
      <c r="C15" s="20"/>
      <c r="D15" s="20"/>
      <c r="E15" s="20"/>
      <c r="F15" s="41"/>
      <c r="G15" s="42"/>
    </row>
    <row r="16" spans="1:9" ht="20.100000000000001" hidden="1" customHeight="1" x14ac:dyDescent="0.3">
      <c r="A16" s="39"/>
      <c r="B16" s="18"/>
      <c r="C16" s="20"/>
      <c r="D16" s="20"/>
      <c r="E16" s="20"/>
      <c r="F16" s="41"/>
      <c r="G16" s="42"/>
    </row>
    <row r="17" spans="1:12" ht="20.100000000000001" customHeight="1" x14ac:dyDescent="0.3">
      <c r="A17" s="4" t="s">
        <v>4</v>
      </c>
      <c r="B17" s="3" t="s">
        <v>18</v>
      </c>
      <c r="C17" s="12">
        <f>SUM(C18:C23)</f>
        <v>0.39999999999999997</v>
      </c>
      <c r="D17" s="35" t="s">
        <v>23</v>
      </c>
      <c r="E17" s="36"/>
      <c r="F17" s="40" t="e">
        <f>(F18+G18*2)/3</f>
        <v>#DIV/0!</v>
      </c>
      <c r="G17" s="40"/>
    </row>
    <row r="18" spans="1:12" ht="20.100000000000001" customHeight="1" x14ac:dyDescent="0.3">
      <c r="A18" s="37" t="s">
        <v>19</v>
      </c>
      <c r="B18" s="18" t="s">
        <v>55</v>
      </c>
      <c r="C18" s="19">
        <v>0.1</v>
      </c>
      <c r="D18" s="19"/>
      <c r="E18" s="19"/>
      <c r="F18" s="41" t="e">
        <f>MIN(10,(SUMPRODUCT(C18:C23,E18:E23)/SUMPRODUCT(C18:C23,D18:D23))*10)</f>
        <v>#DIV/0!</v>
      </c>
      <c r="G18" s="42" t="e">
        <f>F18</f>
        <v>#DIV/0!</v>
      </c>
      <c r="L18" t="s">
        <v>29</v>
      </c>
    </row>
    <row r="19" spans="1:12" ht="20.100000000000001" customHeight="1" x14ac:dyDescent="0.3">
      <c r="A19" s="38"/>
      <c r="B19" s="18" t="s">
        <v>56</v>
      </c>
      <c r="C19" s="19">
        <v>0.05</v>
      </c>
      <c r="D19" s="19"/>
      <c r="E19" s="19"/>
      <c r="F19" s="41"/>
      <c r="G19" s="42"/>
    </row>
    <row r="20" spans="1:12" ht="20.100000000000001" customHeight="1" x14ac:dyDescent="0.3">
      <c r="A20" s="38"/>
      <c r="B20" s="18" t="s">
        <v>57</v>
      </c>
      <c r="C20" s="19">
        <v>0.1</v>
      </c>
      <c r="D20" s="19"/>
      <c r="E20" s="19"/>
      <c r="F20" s="41"/>
      <c r="G20" s="42"/>
    </row>
    <row r="21" spans="1:12" ht="20.100000000000001" customHeight="1" x14ac:dyDescent="0.3">
      <c r="A21" s="38"/>
      <c r="B21" s="18" t="s">
        <v>58</v>
      </c>
      <c r="C21" s="19">
        <v>0.05</v>
      </c>
      <c r="D21" s="27"/>
      <c r="E21" s="27"/>
      <c r="F21" s="41"/>
      <c r="G21" s="42"/>
    </row>
    <row r="22" spans="1:12" ht="20.100000000000001" customHeight="1" x14ac:dyDescent="0.3">
      <c r="A22" s="38"/>
      <c r="B22" s="18" t="s">
        <v>59</v>
      </c>
      <c r="C22" s="19">
        <v>0.05</v>
      </c>
      <c r="D22" s="27"/>
      <c r="E22" s="27"/>
      <c r="F22" s="41"/>
      <c r="G22" s="42"/>
    </row>
    <row r="23" spans="1:12" ht="20.100000000000001" customHeight="1" x14ac:dyDescent="0.3">
      <c r="A23" s="39"/>
      <c r="B23" s="18" t="s">
        <v>60</v>
      </c>
      <c r="C23" s="19">
        <v>0.05</v>
      </c>
      <c r="D23" s="27"/>
      <c r="E23" s="27"/>
      <c r="F23" s="41"/>
      <c r="G23" s="42"/>
    </row>
    <row r="24" spans="1:12" ht="20.100000000000001" customHeight="1" x14ac:dyDescent="0.3">
      <c r="A24" s="4" t="s">
        <v>5</v>
      </c>
      <c r="B24" s="3" t="s">
        <v>51</v>
      </c>
      <c r="C24" s="12">
        <f>SUM(C25:C27)</f>
        <v>0.5</v>
      </c>
      <c r="D24" s="35" t="s">
        <v>54</v>
      </c>
      <c r="E24" s="36"/>
      <c r="F24" s="40" t="e">
        <f>(F25*1+G25*2)/3</f>
        <v>#DIV/0!</v>
      </c>
      <c r="G24" s="40"/>
    </row>
    <row r="25" spans="1:12" ht="20.100000000000001" customHeight="1" x14ac:dyDescent="0.3">
      <c r="A25" s="37" t="s">
        <v>11</v>
      </c>
      <c r="B25" s="18" t="s">
        <v>61</v>
      </c>
      <c r="C25" s="19">
        <v>0.2</v>
      </c>
      <c r="D25" s="26"/>
      <c r="E25" s="26"/>
      <c r="F25" s="41" t="e">
        <f>MIN(10,((C25*E25+C26*D26+C27*E27)/(C25*D25+C26*E26+C27*D27)*10))</f>
        <v>#DIV/0!</v>
      </c>
      <c r="G25" s="42" t="e">
        <f>F25</f>
        <v>#DIV/0!</v>
      </c>
    </row>
    <row r="26" spans="1:12" ht="20.100000000000001" customHeight="1" x14ac:dyDescent="0.3">
      <c r="A26" s="38"/>
      <c r="B26" s="18" t="s">
        <v>63</v>
      </c>
      <c r="C26" s="19">
        <v>0.2</v>
      </c>
      <c r="D26" s="26"/>
      <c r="E26" s="26"/>
      <c r="F26" s="41"/>
      <c r="G26" s="42"/>
    </row>
    <row r="27" spans="1:12" ht="20.100000000000001" customHeight="1" x14ac:dyDescent="0.3">
      <c r="A27" s="39"/>
      <c r="B27" s="18" t="s">
        <v>62</v>
      </c>
      <c r="C27" s="19">
        <v>0.1</v>
      </c>
      <c r="D27" s="26"/>
      <c r="E27" s="26"/>
      <c r="F27" s="41"/>
      <c r="G27" s="42"/>
    </row>
    <row r="28" spans="1:12" ht="20.100000000000001" customHeight="1" x14ac:dyDescent="0.3">
      <c r="A28" s="46" t="s">
        <v>9</v>
      </c>
      <c r="B28" s="46"/>
      <c r="C28" s="47" t="e">
        <f>(F12*F17*F24)/10</f>
        <v>#DIV/0!</v>
      </c>
      <c r="D28" s="47"/>
      <c r="E28" s="47"/>
      <c r="F28" s="47"/>
      <c r="G28" s="47"/>
    </row>
    <row r="29" spans="1:12" ht="44.25" customHeight="1" x14ac:dyDescent="0.3">
      <c r="A29" s="33" t="s">
        <v>12</v>
      </c>
      <c r="B29" s="34" t="s">
        <v>36</v>
      </c>
      <c r="C29" s="34"/>
      <c r="D29" s="34"/>
      <c r="E29" s="34"/>
      <c r="F29" s="34"/>
      <c r="G29" s="34"/>
    </row>
    <row r="30" spans="1:12" x14ac:dyDescent="0.3">
      <c r="A30" s="33"/>
      <c r="B30" s="34"/>
      <c r="C30" s="34"/>
      <c r="D30" s="34"/>
      <c r="E30" s="34"/>
      <c r="F30" s="34"/>
      <c r="G30" s="34"/>
    </row>
    <row r="31" spans="1:12" ht="9.75" customHeight="1" x14ac:dyDescent="0.3"/>
    <row r="32" spans="1:12" x14ac:dyDescent="0.3">
      <c r="B32" s="30" t="s">
        <v>6</v>
      </c>
      <c r="C32" s="7"/>
      <c r="D32" s="60" t="s">
        <v>7</v>
      </c>
      <c r="E32" s="60"/>
      <c r="F32" s="60"/>
      <c r="G32" s="60"/>
    </row>
    <row r="36" spans="1:7" x14ac:dyDescent="0.3">
      <c r="A36" s="44" t="s">
        <v>8</v>
      </c>
      <c r="B36" s="44"/>
      <c r="C36" s="44"/>
      <c r="D36" s="44"/>
      <c r="E36" s="44"/>
      <c r="F36" s="44"/>
      <c r="G36" s="44"/>
    </row>
    <row r="37" spans="1:7" x14ac:dyDescent="0.3">
      <c r="A37" s="45"/>
      <c r="B37" s="45"/>
      <c r="C37" s="45"/>
      <c r="D37" s="45"/>
      <c r="E37" s="45"/>
      <c r="F37" s="45"/>
      <c r="G37" s="45"/>
    </row>
  </sheetData>
  <mergeCells count="27">
    <mergeCell ref="D17:E17"/>
    <mergeCell ref="F17:G17"/>
    <mergeCell ref="C1:G1"/>
    <mergeCell ref="C2:E2"/>
    <mergeCell ref="A4:A9"/>
    <mergeCell ref="C4:G4"/>
    <mergeCell ref="C6:G9"/>
    <mergeCell ref="A10:G10"/>
    <mergeCell ref="D12:E12"/>
    <mergeCell ref="F12:G12"/>
    <mergeCell ref="A13:A16"/>
    <mergeCell ref="F13:F16"/>
    <mergeCell ref="G13:G16"/>
    <mergeCell ref="A36:G37"/>
    <mergeCell ref="A18:A23"/>
    <mergeCell ref="F18:F23"/>
    <mergeCell ref="G18:G23"/>
    <mergeCell ref="D24:E24"/>
    <mergeCell ref="F24:G24"/>
    <mergeCell ref="A25:A27"/>
    <mergeCell ref="F25:F27"/>
    <mergeCell ref="G25:G27"/>
    <mergeCell ref="A28:B28"/>
    <mergeCell ref="C28:G28"/>
    <mergeCell ref="A29:A30"/>
    <mergeCell ref="B29:G30"/>
    <mergeCell ref="D32:G32"/>
  </mergeCells>
  <conditionalFormatting sqref="C28:G28">
    <cfRule type="colorScale" priority="1">
      <colorScale>
        <cfvo type="num" val="30"/>
        <cfvo type="num" val="50"/>
        <cfvo type="num" val="100"/>
        <color rgb="FFF8696B"/>
        <color rgb="FFFFEB84"/>
        <color rgb="FF63BE7B"/>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KPI-MS</vt:lpstr>
      <vt:lpstr>KPI-WS</vt:lpstr>
      <vt:lpstr>KPI-DVKT</vt:lpstr>
      <vt:lpstr>KPI-S_Admin</vt:lpstr>
      <vt:lpstr>Truyenthong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Giamdoc.net</dc:creator>
  <cp:lastModifiedBy>VU LONG</cp:lastModifiedBy>
  <cp:lastPrinted>2018-03-16T07:38:29Z</cp:lastPrinted>
  <dcterms:created xsi:type="dcterms:W3CDTF">2018-03-16T07:00:59Z</dcterms:created>
  <dcterms:modified xsi:type="dcterms:W3CDTF">2020-09-30T13:37:50Z</dcterms:modified>
</cp:coreProperties>
</file>