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0" windowWidth="5580" windowHeight="5265"/>
  </bookViews>
  <sheets>
    <sheet name="Huong dan" sheetId="2" r:id="rId1"/>
    <sheet name="So do to chuc" sheetId="3" r:id="rId2"/>
    <sheet name="JD Y te" sheetId="1" r:id="rId3"/>
    <sheet name="JD - KNL" sheetId="4" r:id="rId4"/>
    <sheet name="Tu dien NL Y te" sheetId="6" r:id="rId5"/>
    <sheet name="Khung NL Y te" sheetId="5" r:id="rId6"/>
    <sheet name="CS" sheetId="7" r:id="rId7"/>
  </sheets>
  <definedNames>
    <definedName name="_Fill" localSheetId="6" hidden="1">#REF!</definedName>
    <definedName name="_Fill" localSheetId="5" hidden="1">#REF!</definedName>
    <definedName name="_Fill" localSheetId="4" hidden="1">#REF!</definedName>
    <definedName name="_Fill" hidden="1">#REF!</definedName>
    <definedName name="_xlnm._FilterDatabase" localSheetId="5" hidden="1">'Khung NL Y te'!$A$5:$AB$25</definedName>
    <definedName name="vertex42_copyright" hidden="1">"© 2018 Vertex42 LLC"</definedName>
    <definedName name="vertex42_id" hidden="1">"work-schedule-with-icons.xlsx"</definedName>
    <definedName name="vertex42_title" hidden="1">"Work Schedule with Icons"</definedName>
  </definedNames>
  <calcPr calcId="144525"/>
</workbook>
</file>

<file path=xl/calcChain.xml><?xml version="1.0" encoding="utf-8"?>
<calcChain xmlns="http://schemas.openxmlformats.org/spreadsheetml/2006/main">
  <c r="H28" i="7" l="1"/>
  <c r="H27" i="7"/>
  <c r="H26" i="7"/>
  <c r="H25" i="7"/>
  <c r="H24" i="7"/>
  <c r="H12" i="7"/>
  <c r="I12" i="7" s="1"/>
  <c r="H11" i="7"/>
  <c r="H10" i="7"/>
  <c r="I10" i="7" s="1"/>
  <c r="H9" i="7"/>
  <c r="H8" i="7"/>
  <c r="I8" i="7" s="1"/>
  <c r="I9" i="7" l="1"/>
  <c r="I11" i="7"/>
  <c r="D19" i="5" l="1"/>
  <c r="D16" i="5"/>
  <c r="D13" i="5"/>
  <c r="D18" i="5"/>
  <c r="D6" i="5"/>
  <c r="E25" i="5" l="1"/>
  <c r="O24" i="5"/>
  <c r="O23" i="5"/>
  <c r="O22" i="5"/>
  <c r="O21" i="5"/>
  <c r="O20" i="5"/>
  <c r="O19" i="5"/>
  <c r="O18" i="5"/>
  <c r="O16" i="5"/>
  <c r="O13" i="5"/>
  <c r="O6" i="5"/>
  <c r="H29" i="3" l="1"/>
  <c r="H28" i="3"/>
  <c r="H26" i="3"/>
  <c r="H27" i="3" s="1"/>
  <c r="H22" i="3"/>
  <c r="H18" i="3"/>
</calcChain>
</file>

<file path=xl/comments1.xml><?xml version="1.0" encoding="utf-8"?>
<comments xmlns="http://schemas.openxmlformats.org/spreadsheetml/2006/main">
  <authors>
    <author>KinhcanLap</author>
  </authors>
  <commentList>
    <comment ref="G4" authorId="0">
      <text>
        <r>
          <rPr>
            <b/>
            <sz val="8"/>
            <color indexed="81"/>
            <rFont val="Tahoma"/>
            <family val="2"/>
            <charset val="163"/>
          </rPr>
          <t>KinhcanLap:</t>
        </r>
        <r>
          <rPr>
            <sz val="8"/>
            <color indexed="81"/>
            <rFont val="Tahoma"/>
            <family val="2"/>
            <charset val="163"/>
          </rPr>
          <t xml:space="preserve">
Có cần năng lực không?
Nếu cần thì mức cao nhất là bao nhiêu?</t>
        </r>
      </text>
    </comment>
  </commentList>
</comments>
</file>

<file path=xl/sharedStrings.xml><?xml version="1.0" encoding="utf-8"?>
<sst xmlns="http://schemas.openxmlformats.org/spreadsheetml/2006/main" count="419" uniqueCount="252">
  <si>
    <t>BẢN MÔ TẢ CÔNG VIỆC NHÂN VIÊN Y TẾ</t>
  </si>
  <si>
    <t>THÔNG TIN CHUNG</t>
  </si>
  <si>
    <t xml:space="preserve">Chức danh công việc </t>
  </si>
  <si>
    <t>Nhân viên</t>
  </si>
  <si>
    <t>Nghạch/Bậc</t>
  </si>
  <si>
    <t>Theo thang lương</t>
  </si>
  <si>
    <t>Ban</t>
  </si>
  <si>
    <t>HỆ MẦM NON TSCHOOL</t>
  </si>
  <si>
    <t>Phòng/Bộ phận</t>
  </si>
  <si>
    <t>Vận hành</t>
  </si>
  <si>
    <t>Nơi làm việc</t>
  </si>
  <si>
    <t>Tại cơ sở mầm non trong Hệ mầm non TSCHOOL hoặc theo thỏa thuận và phân công khác.</t>
  </si>
  <si>
    <t>Mục tiêu công việc</t>
  </si>
  <si>
    <t>Đảm bảo tất cả các công tác liên quan y tế học đường. Kiểm tra giám sát ATTP bếp ăn, theo dõi cảnh báo phòng chống dịch bệnh.</t>
  </si>
  <si>
    <t>MỐI QUAN HỆ CÔNG VIỆC</t>
  </si>
  <si>
    <t>Cấp trên trực tiếp</t>
  </si>
  <si>
    <t>Cấp trên trực tiếp: Phụ trách vận hành cơ sở</t>
  </si>
  <si>
    <t>Cấp dưới trực tiếp</t>
  </si>
  <si>
    <t>Số lượng nhân viên dưới quyền</t>
  </si>
  <si>
    <t>- Trực tiếp: (số lượng NV: 0)</t>
  </si>
  <si>
    <t>- Gián tiếp: (số lượng NV: 0)</t>
  </si>
  <si>
    <t>Quan hệ bên trong</t>
  </si>
  <si>
    <r>
      <t>-</t>
    </r>
    <r>
      <rPr>
        <sz val="7"/>
        <color rgb="FF000000"/>
        <rFont val="Times New Roman"/>
        <family val="1"/>
        <charset val="163"/>
      </rPr>
      <t xml:space="preserve">   </t>
    </r>
    <r>
      <rPr>
        <sz val="10"/>
        <color rgb="FF000000"/>
        <rFont val="Times New Roman"/>
        <family val="1"/>
        <charset val="163"/>
      </rPr>
      <t>Ban TCKT</t>
    </r>
  </si>
  <si>
    <r>
      <t>-</t>
    </r>
    <r>
      <rPr>
        <sz val="7"/>
        <color rgb="FF000000"/>
        <rFont val="Times New Roman"/>
        <family val="1"/>
        <charset val="163"/>
      </rPr>
      <t xml:space="preserve">   </t>
    </r>
    <r>
      <rPr>
        <sz val="10"/>
        <color rgb="FF000000"/>
        <rFont val="Times New Roman"/>
        <family val="1"/>
        <charset val="163"/>
      </rPr>
      <t>Ban Hành chính</t>
    </r>
  </si>
  <si>
    <r>
      <t>-</t>
    </r>
    <r>
      <rPr>
        <sz val="7"/>
        <color rgb="FF000000"/>
        <rFont val="Times New Roman"/>
        <family val="1"/>
        <charset val="163"/>
      </rPr>
      <t xml:space="preserve">   </t>
    </r>
    <r>
      <rPr>
        <sz val="10"/>
        <color rgb="FF000000"/>
        <rFont val="Times New Roman"/>
        <family val="1"/>
        <charset val="163"/>
      </rPr>
      <t>Các phòng ban khác</t>
    </r>
  </si>
  <si>
    <t>Quan hệ bên ngoài</t>
  </si>
  <si>
    <t>- Phòng y tế Quận / Huyện</t>
  </si>
  <si>
    <t>- Phòng quản lý VSATTP</t>
  </si>
  <si>
    <t>CHỨC NĂNG, NHIỆM VỤ</t>
  </si>
  <si>
    <t>Chức năng, nhiệm vụ chính</t>
  </si>
  <si>
    <t>Trách nhiệm cụ thể</t>
  </si>
  <si>
    <t>1. Chuyên môn y tế</t>
  </si>
  <si>
    <t>- Xử lý cơ bản, tại chỗ ngay lập tức các tình huống liên quan đến nghiệp vụ y tế. Giới thiệu điều trị và theo dõi điều trị.</t>
  </si>
  <si>
    <t>- Đề xuất các kế hoạch, biện pháp chăm sóc sức khỏe. Theo dõi và hướng dẫn, liên hệ đơn vị khám sức khỏe định kỳ cho trẻ, CB GV NV theo quy định.</t>
  </si>
  <si>
    <t>- Đào tạo người bạn cứu thương.</t>
  </si>
  <si>
    <t>2. Quản lý thuốc men, sổ sách, hồ sơ …</t>
  </si>
  <si>
    <t>- Quản lý hộp cứu thương, sổ sách, tài sản thiết bị y tế liên quan.</t>
  </si>
  <si>
    <t>- Dự trù và theo dõi xuất nhập thuốc hàng tháng.</t>
  </si>
  <si>
    <t>- Kiểm soát, theo dõi, lưu giữ toàn bộ hồ sơ sức khỏe của trẻ và CB GV NV của trường.</t>
  </si>
  <si>
    <t>3. An toàn thực phẩm</t>
  </si>
  <si>
    <t>- Trực tiếp kiểm tra, giám sát về chất lượng an toàn vệ sinh thực phẩm tại bếp ăn của trường và các nhà cung cấp thực phẩm cho trường.</t>
  </si>
  <si>
    <t>- Lấy và lưu mẫu nguyên liệu thực phẩm, thức ăn chín hàng ngày theo quy định của ngành</t>
  </si>
  <si>
    <t>- Kiểm tra, giám sát lập biên bản các vi phạm về vệ sinh an toàn thực phẩm, vệ sinh môi trường xung quanh. Đề xuất xử lý.</t>
  </si>
  <si>
    <t>4. Phòng chống dịch bệnh</t>
  </si>
  <si>
    <t>- Cập nhật thông tin kịp thời, triển khai các giải pháp phòng chống các loại dịch bệnh tránh bùng phát trong trường.</t>
  </si>
  <si>
    <t xml:space="preserve">5. Công việc khác </t>
  </si>
  <si>
    <t>- Thực hiện báo cáo tuần, tháng và đột xuất theo yêu cầu đúng hạn.</t>
  </si>
  <si>
    <t>- Báo cáo ngay lập tức xin ý kiến chỉ đạo kịp thời các vấn đề ngoài quyền hạn.</t>
  </si>
  <si>
    <t>- Theo dõi, trình báo cáo kết quả các vấn đề không thể khắc phục ngay lập tức mà cần có thời gian thực hiện.</t>
  </si>
  <si>
    <t>QUYỀN HẠN</t>
  </si>
  <si>
    <t>- Chủ động liên hệ với các đơn vị, bộ phận, phòng ban để hoàn thiện các vấn đề liên quan đến nghiệp vụ trong phạm vi được cho phép.</t>
  </si>
  <si>
    <t>- Thay mặt công ty (được ủy quyền) hợp tác, làm việc với cơ quan y tế, cơ quan quản lý nhà nước theo yêu cầu</t>
  </si>
  <si>
    <t>TIÊU CHUẨN NĂNG LỰC THIẾT YẾU</t>
  </si>
  <si>
    <r>
      <t>1.</t>
    </r>
    <r>
      <rPr>
        <b/>
        <sz val="7"/>
        <color theme="1"/>
        <rFont val="Times New Roman"/>
        <family val="1"/>
        <charset val="163"/>
      </rPr>
      <t xml:space="preserve">       </t>
    </r>
    <r>
      <rPr>
        <b/>
        <sz val="10"/>
        <color rgb="FF000000"/>
        <rFont val="Times New Roman"/>
        <family val="1"/>
        <charset val="163"/>
      </rPr>
      <t>Trình độ  và kinh nghiệm làm việc</t>
    </r>
  </si>
  <si>
    <r>
      <t>-</t>
    </r>
    <r>
      <rPr>
        <sz val="7"/>
        <color rgb="FF000000"/>
        <rFont val="Times New Roman"/>
        <family val="1"/>
        <charset val="163"/>
      </rPr>
      <t xml:space="preserve">          </t>
    </r>
    <r>
      <rPr>
        <sz val="10"/>
        <color rgb="FF000000"/>
        <rFont val="Times New Roman"/>
        <family val="1"/>
        <charset val="163"/>
      </rPr>
      <t>Tốt nghiệp trung cấp trở lên chuyên nghành y sỹ, y tá, điều dưỡng</t>
    </r>
  </si>
  <si>
    <r>
      <t>-</t>
    </r>
    <r>
      <rPr>
        <sz val="7"/>
        <color rgb="FF000000"/>
        <rFont val="Times New Roman"/>
        <family val="1"/>
        <charset val="163"/>
      </rPr>
      <t xml:space="preserve">          </t>
    </r>
    <r>
      <rPr>
        <sz val="10"/>
        <color rgb="FF000000"/>
        <rFont val="Times New Roman"/>
        <family val="1"/>
        <charset val="163"/>
      </rPr>
      <t>Có kinh nghiệm xử lý cứu thương cơ bản</t>
    </r>
  </si>
  <si>
    <r>
      <t>-</t>
    </r>
    <r>
      <rPr>
        <sz val="7"/>
        <color rgb="FF000000"/>
        <rFont val="Times New Roman"/>
        <family val="1"/>
        <charset val="163"/>
      </rPr>
      <t xml:space="preserve">          </t>
    </r>
    <r>
      <rPr>
        <sz val="10"/>
        <color rgb="FF000000"/>
        <rFont val="Times New Roman"/>
        <family val="1"/>
        <charset val="163"/>
      </rPr>
      <t>Có kinh nghiệm phỏng đoán, khám bệnh lâm sàng</t>
    </r>
  </si>
  <si>
    <r>
      <t>-</t>
    </r>
    <r>
      <rPr>
        <sz val="7"/>
        <color rgb="FF000000"/>
        <rFont val="Times New Roman"/>
        <family val="1"/>
        <charset val="163"/>
      </rPr>
      <t xml:space="preserve">          </t>
    </r>
    <r>
      <rPr>
        <sz val="10"/>
        <color rgb="FF000000"/>
        <rFont val="Times New Roman"/>
        <family val="1"/>
        <charset val="163"/>
      </rPr>
      <t>Hiểu biết cơ bản về thuốc men y dược</t>
    </r>
  </si>
  <si>
    <r>
      <t>-</t>
    </r>
    <r>
      <rPr>
        <sz val="7"/>
        <color rgb="FF000000"/>
        <rFont val="Times New Roman"/>
        <family val="1"/>
        <charset val="163"/>
      </rPr>
      <t xml:space="preserve">          </t>
    </r>
    <r>
      <rPr>
        <sz val="10"/>
        <color rgb="FF000000"/>
        <rFont val="Times New Roman"/>
        <family val="1"/>
        <charset val="163"/>
      </rPr>
      <t>Có kinh nghiệm từ 1 năm</t>
    </r>
  </si>
  <si>
    <r>
      <t>2.</t>
    </r>
    <r>
      <rPr>
        <sz val="7"/>
        <color theme="1"/>
        <rFont val="Times New Roman"/>
        <family val="1"/>
        <charset val="163"/>
      </rPr>
      <t xml:space="preserve">       </t>
    </r>
    <r>
      <rPr>
        <b/>
        <sz val="10"/>
        <color rgb="FF000000"/>
        <rFont val="Times New Roman"/>
        <family val="1"/>
        <charset val="163"/>
      </rPr>
      <t>Năng lực,</t>
    </r>
    <r>
      <rPr>
        <sz val="10"/>
        <color rgb="FF000000"/>
        <rFont val="Times New Roman"/>
        <family val="1"/>
        <charset val="163"/>
      </rPr>
      <t xml:space="preserve"> k</t>
    </r>
    <r>
      <rPr>
        <b/>
        <sz val="10"/>
        <color rgb="FF000000"/>
        <rFont val="Times New Roman"/>
        <family val="1"/>
        <charset val="163"/>
      </rPr>
      <t xml:space="preserve">ỹ năng và thái độ </t>
    </r>
  </si>
  <si>
    <r>
      <t>-</t>
    </r>
    <r>
      <rPr>
        <sz val="7"/>
        <color rgb="FF000000"/>
        <rFont val="Times New Roman"/>
        <family val="1"/>
        <charset val="163"/>
      </rPr>
      <t xml:space="preserve">          </t>
    </r>
    <r>
      <rPr>
        <sz val="10"/>
        <color rgb="FF000000"/>
        <rFont val="Times New Roman"/>
        <family val="1"/>
        <charset val="163"/>
      </rPr>
      <t>Kỹ năng bao quát, xử lý vấn đề, tình huống.</t>
    </r>
  </si>
  <si>
    <r>
      <t>-</t>
    </r>
    <r>
      <rPr>
        <sz val="7"/>
        <color rgb="FF000000"/>
        <rFont val="Times New Roman"/>
        <family val="1"/>
        <charset val="163"/>
      </rPr>
      <t xml:space="preserve">          </t>
    </r>
    <r>
      <rPr>
        <sz val="10"/>
        <color rgb="FF000000"/>
        <rFont val="Times New Roman"/>
        <family val="1"/>
        <charset val="163"/>
      </rPr>
      <t>Kỹ năng đào tạo, lập &amp; triển khai kế hoạch.</t>
    </r>
  </si>
  <si>
    <r>
      <t>-</t>
    </r>
    <r>
      <rPr>
        <sz val="7"/>
        <color rgb="FF000000"/>
        <rFont val="Times New Roman"/>
        <family val="1"/>
        <charset val="163"/>
      </rPr>
      <t xml:space="preserve">          </t>
    </r>
    <r>
      <rPr>
        <sz val="10"/>
        <color rgb="FF000000"/>
        <rFont val="Times New Roman"/>
        <family val="1"/>
        <charset val="163"/>
      </rPr>
      <t>Khả năng phối kết hợp với các bộ phận.</t>
    </r>
  </si>
  <si>
    <r>
      <t>-</t>
    </r>
    <r>
      <rPr>
        <sz val="7"/>
        <color rgb="FF000000"/>
        <rFont val="Times New Roman"/>
        <family val="1"/>
        <charset val="163"/>
      </rPr>
      <t xml:space="preserve">          </t>
    </r>
    <r>
      <rPr>
        <sz val="10"/>
        <color rgb="FF000000"/>
        <rFont val="Times New Roman"/>
        <family val="1"/>
        <charset val="163"/>
      </rPr>
      <t>Khả năng tư duy, làm việc độc lập, quyết đoán, tinh thần trách nhiệm cao</t>
    </r>
  </si>
  <si>
    <r>
      <t>-</t>
    </r>
    <r>
      <rPr>
        <sz val="7"/>
        <color rgb="FF000000"/>
        <rFont val="Times New Roman"/>
        <family val="1"/>
        <charset val="163"/>
      </rPr>
      <t xml:space="preserve">          </t>
    </r>
    <r>
      <rPr>
        <sz val="10"/>
        <color rgb="FF000000"/>
        <rFont val="Times New Roman"/>
        <family val="1"/>
        <charset val="163"/>
      </rPr>
      <t>Kỹ năng trình bày, tổng hợp báo cáo.</t>
    </r>
  </si>
  <si>
    <r>
      <t>-</t>
    </r>
    <r>
      <rPr>
        <sz val="7"/>
        <color rgb="FF000000"/>
        <rFont val="Times New Roman"/>
        <family val="1"/>
        <charset val="163"/>
      </rPr>
      <t xml:space="preserve">          </t>
    </r>
    <r>
      <rPr>
        <sz val="10"/>
        <color rgb="FF000000"/>
        <rFont val="Times New Roman"/>
        <family val="1"/>
        <charset val="163"/>
      </rPr>
      <t>Trung thực, cẩn thận, điềm đạm.</t>
    </r>
  </si>
  <si>
    <r>
      <t>3.</t>
    </r>
    <r>
      <rPr>
        <b/>
        <sz val="7"/>
        <color theme="1"/>
        <rFont val="Times New Roman"/>
        <family val="1"/>
        <charset val="163"/>
      </rPr>
      <t xml:space="preserve">       </t>
    </r>
    <r>
      <rPr>
        <b/>
        <sz val="10"/>
        <color rgb="FF000000"/>
        <rFont val="Times New Roman"/>
        <family val="1"/>
        <charset val="163"/>
      </rPr>
      <t>Yêu cầu khác</t>
    </r>
  </si>
  <si>
    <r>
      <t>-</t>
    </r>
    <r>
      <rPr>
        <sz val="7"/>
        <color rgb="FF000000"/>
        <rFont val="Times New Roman"/>
        <family val="1"/>
        <charset val="163"/>
      </rPr>
      <t xml:space="preserve">          </t>
    </r>
    <r>
      <rPr>
        <sz val="10"/>
        <color rgb="FF000000"/>
        <rFont val="Times New Roman"/>
        <family val="1"/>
        <charset val="163"/>
      </rPr>
      <t>Giới tính: nữ, tuổi từ 25-35</t>
    </r>
  </si>
  <si>
    <r>
      <t>-</t>
    </r>
    <r>
      <rPr>
        <sz val="7"/>
        <color rgb="FF000000"/>
        <rFont val="Times New Roman"/>
        <family val="1"/>
        <charset val="163"/>
      </rPr>
      <t xml:space="preserve">          </t>
    </r>
    <r>
      <rPr>
        <sz val="10"/>
        <color rgb="FF000000"/>
        <rFont val="Times New Roman"/>
        <family val="1"/>
        <charset val="163"/>
      </rPr>
      <t>Nhanh nhẹn, nhẹ nhàng</t>
    </r>
  </si>
  <si>
    <r>
      <t>-</t>
    </r>
    <r>
      <rPr>
        <sz val="7"/>
        <color rgb="FF000000"/>
        <rFont val="Times New Roman"/>
        <family val="1"/>
        <charset val="163"/>
      </rPr>
      <t xml:space="preserve">          </t>
    </r>
    <r>
      <rPr>
        <sz val="10"/>
        <color rgb="FF000000"/>
        <rFont val="Times New Roman"/>
        <family val="1"/>
        <charset val="163"/>
      </rPr>
      <t>Xác định gắn bó lâu dài.</t>
    </r>
  </si>
  <si>
    <t>NGƯỜI THỰC HIỆN</t>
  </si>
  <si>
    <t>Ký tên</t>
  </si>
  <si>
    <t>NGƯỜI SOẠN THẢO</t>
  </si>
  <si>
    <t>PHÊ DUYỆT (Trưởng bộ phận)</t>
  </si>
  <si>
    <t>Ngày: …. /……/…….…</t>
  </si>
  <si>
    <t>TÌM NĂNG LỰC THEO PHƯƠNG PHÁP JD - KNL</t>
  </si>
  <si>
    <t>Người làm nhiệm vụ này cần có gì</t>
  </si>
  <si>
    <t>Thái độ/ Tính cách</t>
  </si>
  <si>
    <t>Diễn đạt bằng lời</t>
  </si>
  <si>
    <t>Tên năng lực</t>
  </si>
  <si>
    <t>Kiến thức (hiểu biết)</t>
  </si>
  <si>
    <t>Kỹ năng (khả năng/ kinh nghiệm)</t>
  </si>
  <si>
    <t>Nguyễn Hùng Cường | kinhcan24 | blognhansu.net.vn</t>
  </si>
  <si>
    <t>SƠ ĐỒ TỔ CHỨC</t>
  </si>
  <si>
    <t>Hiệu trưởng</t>
  </si>
  <si>
    <t>Hiệu phó</t>
  </si>
  <si>
    <t>Tổ bếp</t>
  </si>
  <si>
    <t>Tổ chuyên môn</t>
  </si>
  <si>
    <t>Tổ tiếng Anh</t>
  </si>
  <si>
    <t>Bộ phận HC, Lễ tân, Tuyển sinh</t>
  </si>
  <si>
    <t>Bếp chính</t>
  </si>
  <si>
    <t>Phụ bếp</t>
  </si>
  <si>
    <t>Giáo viên chính</t>
  </si>
  <si>
    <t>Giáo viên phụ</t>
  </si>
  <si>
    <t>Giáo viên tiếng Anh (người Việt)</t>
  </si>
  <si>
    <t>Giáo viên TA (người bản địa)</t>
  </si>
  <si>
    <t>CB Hành chính - Lễ tân</t>
  </si>
  <si>
    <t>CB Tuyển sinh - CSKH</t>
  </si>
  <si>
    <t>n</t>
  </si>
  <si>
    <t>n - 1</t>
  </si>
  <si>
    <t>n - 2</t>
  </si>
  <si>
    <t>n - 3</t>
  </si>
  <si>
    <t>Ngạch</t>
  </si>
  <si>
    <t>Quản lý</t>
  </si>
  <si>
    <t>Lãnh đạo</t>
  </si>
  <si>
    <t>Bậc</t>
  </si>
  <si>
    <t>Ký hiệu</t>
  </si>
  <si>
    <t>Bậc và ngạch</t>
  </si>
  <si>
    <t>Thời gian mong muốn tối thiểu nhân viên gắn bó với tổ chức:</t>
  </si>
  <si>
    <t>Thời gian trung bình nâng lương:</t>
  </si>
  <si>
    <t>Định nghĩa bậc và quy đổi</t>
  </si>
  <si>
    <t>Thời gian trung bình lên chức danh:</t>
  </si>
  <si>
    <t>Phân lớp quản lý 1 - 7</t>
  </si>
  <si>
    <t>Số nhân viên tối đa trong công ty hiện có</t>
  </si>
  <si>
    <t>Nếu có &gt; 2 nhân viên thì cần 1 quản lý</t>
  </si>
  <si>
    <t>2 ngạch</t>
  </si>
  <si>
    <t>Số quản lý cần có</t>
  </si>
  <si>
    <t>Nếu có 8 &gt; nhân viên thì cần 1 quản lý và 1 quản lý cấp cao hơn để quản lý chung</t>
  </si>
  <si>
    <t>3 ngach</t>
  </si>
  <si>
    <t>Số quản lý cấp trung cần có</t>
  </si>
  <si>
    <t>Cứ 2 quản lý trở lên thì cần thêm 1 quản lý cấp cao hơn</t>
  </si>
  <si>
    <t>4 ngạch</t>
  </si>
  <si>
    <t>Số Phó giám đốc cần có</t>
  </si>
  <si>
    <t>5 ngạch</t>
  </si>
  <si>
    <t>Số Giám đốc cần có</t>
  </si>
  <si>
    <t>NC Y tế</t>
  </si>
  <si>
    <t>Xử lý tình huống</t>
  </si>
  <si>
    <t>Đào tạo</t>
  </si>
  <si>
    <t>Lập kế hoạch</t>
  </si>
  <si>
    <t>Làm việc nhóm</t>
  </si>
  <si>
    <t>Thuyết trình</t>
  </si>
  <si>
    <t>Báo cáo</t>
  </si>
  <si>
    <t>Điều dưỡng</t>
  </si>
  <si>
    <t>Dược</t>
  </si>
  <si>
    <t>Sơ cấp cứu</t>
  </si>
  <si>
    <t>Khám bệnh lâm sàng</t>
  </si>
  <si>
    <t>Độc lập</t>
  </si>
  <si>
    <t>Trách nhiệm</t>
  </si>
  <si>
    <t>Cẩn thận</t>
  </si>
  <si>
    <t>Trung thực</t>
  </si>
  <si>
    <t>Điềm đạm</t>
  </si>
  <si>
    <t>Nhanh nhẹn</t>
  </si>
  <si>
    <t>Nhẹ nhàng</t>
  </si>
  <si>
    <t>Nguyễn Hùng Cường | Blognhansu.net.vn | kinhcan24</t>
  </si>
  <si>
    <t>Stt</t>
  </si>
  <si>
    <t>Mục tiêu bộ phận</t>
  </si>
  <si>
    <t>Trọng số</t>
  </si>
  <si>
    <t>Tên năng lực / Competencies</t>
  </si>
  <si>
    <t>Định nghĩa năng lực</t>
  </si>
  <si>
    <t>Phân loại</t>
  </si>
  <si>
    <t>Yêu cầu NL</t>
  </si>
  <si>
    <t>Công cụ đánh giá Năng lực</t>
  </si>
  <si>
    <t>Tần suất kiểm tra/ Đào tạo</t>
  </si>
  <si>
    <t>Nhóm</t>
  </si>
  <si>
    <t>Thành phần</t>
  </si>
  <si>
    <t>Chiến lược</t>
  </si>
  <si>
    <t>Năng lực</t>
  </si>
  <si>
    <t>Tham chiếu</t>
  </si>
  <si>
    <t>Yêu cầu</t>
  </si>
  <si>
    <t>A</t>
  </si>
  <si>
    <t>Bài kiểm tra</t>
  </si>
  <si>
    <t>Năm</t>
  </si>
  <si>
    <t>K</t>
  </si>
  <si>
    <t>JD1</t>
  </si>
  <si>
    <t>S</t>
  </si>
  <si>
    <t>JD2</t>
  </si>
  <si>
    <t>JD3</t>
  </si>
  <si>
    <t>JD4</t>
  </si>
  <si>
    <t>JD5</t>
  </si>
  <si>
    <t>C0</t>
  </si>
  <si>
    <t>C0A1</t>
  </si>
  <si>
    <t>Văn hóa lõi</t>
  </si>
  <si>
    <t>Kiên trì</t>
  </si>
  <si>
    <t>C0A2</t>
  </si>
  <si>
    <t>Nhân văn</t>
  </si>
  <si>
    <t>C0A3</t>
  </si>
  <si>
    <t>Sáng tạo</t>
  </si>
  <si>
    <t>Tổng</t>
  </si>
  <si>
    <t>Mức 1: Hiểu biết cơ bản, làm tối thiểu</t>
  </si>
  <si>
    <t>Mức 2: Hiểu biết tốt,làm được một phần, cần sự giám sát hỗ trợ</t>
  </si>
  <si>
    <t>Ngày …. Tháng ….. Năm …….</t>
  </si>
  <si>
    <t>Mức 3: Hiểu biết sâu, thành thạo kỹ năng, làm được độc lập</t>
  </si>
  <si>
    <t>Mức 4: Hiểu biết sâu, thành thạo kỹ năng, sáng tạo, hoàn toàn độc lập</t>
  </si>
  <si>
    <t>Mức 5: Hiểu biết sâu rộng, thành thạo, có khả năng đào tạo/ gây ảnh hưởng, sáng tạo mới</t>
  </si>
  <si>
    <t>Biểu hiện/ Các yếu tố cấu thành năng lực</t>
  </si>
  <si>
    <t>Cấp năng lực (Biểu hiện hành vi ... Ở mức độ mấy trên thang năng lực)</t>
  </si>
  <si>
    <t>Mức 1</t>
  </si>
  <si>
    <t>Mức 2</t>
  </si>
  <si>
    <t>Mức 3</t>
  </si>
  <si>
    <t>Mức 4</t>
  </si>
  <si>
    <t>Mức 5</t>
  </si>
  <si>
    <t>Biểu hiện hành vi</t>
  </si>
  <si>
    <t>PDCA mix COID</t>
  </si>
  <si>
    <t>Hiểu biết cơ bản, làm tối thiểu</t>
  </si>
  <si>
    <t>Hiểu biết tốt,làm được một phần, cần sự giám sát hỗ trợ</t>
  </si>
  <si>
    <t>Hiểu biết sâu, thành thạo kỹ năng, làm được độc lập</t>
  </si>
  <si>
    <t>Hiểu biết sâu, thành thạo kỹ năng, sáng tạo, hoàn toàn độc lập</t>
  </si>
  <si>
    <t>Hiểu biết sâu rộng, thành thạo, có khả năng đào tạo/ gây ảnh hưởng, sáng tạo mới</t>
  </si>
  <si>
    <t>TỪ ĐIỂN NĂNG LỰC Y TẾ</t>
  </si>
  <si>
    <t>Chuyên môn y tế</t>
  </si>
  <si>
    <t>Quản lý thuốc men, sổ sách, hồ sơ …</t>
  </si>
  <si>
    <t>An toàn thực phẩm</t>
  </si>
  <si>
    <t>Phòng chống dịch bệnh</t>
  </si>
  <si>
    <t xml:space="preserve">Công việc khác </t>
  </si>
  <si>
    <t>Bậc chuyên môn (lộ trình nghề nghiệp)</t>
  </si>
  <si>
    <t>JD11</t>
  </si>
  <si>
    <t>JD12</t>
  </si>
  <si>
    <t>JD13</t>
  </si>
  <si>
    <t>JD14</t>
  </si>
  <si>
    <t>JD15</t>
  </si>
  <si>
    <t>JD16</t>
  </si>
  <si>
    <t>JD17</t>
  </si>
  <si>
    <t>JD21</t>
  </si>
  <si>
    <t>JD22</t>
  </si>
  <si>
    <t>JD23</t>
  </si>
  <si>
    <t>JD31</t>
  </si>
  <si>
    <t>JD32</t>
  </si>
  <si>
    <t>JD41</t>
  </si>
  <si>
    <t>JD51</t>
  </si>
  <si>
    <t>JD52</t>
  </si>
  <si>
    <t>JD53</t>
  </si>
  <si>
    <t>BẢNG PHÂN BỔ NĂNG LỰC HOẠT ĐỘNG VỊ TRÍ NĂM 
(Ban hành theo quyết định số ………./HĐQT ngày ……/……./…………</t>
  </si>
  <si>
    <t>XÂY DỰNG CHÍNH SÁCH THU NHẬP CHO PHÒNG</t>
  </si>
  <si>
    <t>Vị trí nhân viên</t>
  </si>
  <si>
    <t>Cách 1: Sử dụng dữ liệu thị trường và trả theo bậc lũy tiến</t>
  </si>
  <si>
    <t>Lương cơ bản</t>
  </si>
  <si>
    <t>Quy đổi</t>
  </si>
  <si>
    <t>Tổng thực nhận tháng</t>
  </si>
  <si>
    <t>Tỷ lệ tăng</t>
  </si>
  <si>
    <t>Cách 2: Sử dụng P2 = x% * P1</t>
  </si>
  <si>
    <t>Lương cứng</t>
  </si>
  <si>
    <t>P1</t>
  </si>
  <si>
    <t>P2</t>
  </si>
  <si>
    <t>Kinh nghiệm</t>
  </si>
  <si>
    <t>Cách 3: Sử dụng hệ số giá trị công việc của P1 * % Đáp ứng năng lực * Đơn giá tiền lương năng lực</t>
  </si>
  <si>
    <t>0 năm KN</t>
  </si>
  <si>
    <t>Đơn giá tiền lương năng lực = tổng quỹ lương P2 / (tổng điểm giá trị công việc của nhân viên trong tổ chức)</t>
  </si>
  <si>
    <t>1 - 2 năm KN</t>
  </si>
  <si>
    <t>3 - 4 năm</t>
  </si>
  <si>
    <t>5 - 6 năm</t>
  </si>
  <si>
    <t>7 - 8 năm</t>
  </si>
  <si>
    <t>Mỗi một năm nhân viên được đánh giá năng lực 1 lần</t>
  </si>
  <si>
    <t>Nhân viên được tạo điều kiện để tham gia các chương trình đào tạo nâng cao năng lực</t>
  </si>
  <si>
    <t>Cứ 3 tháng liên tiếp đạt KPI thì sẽ được đánh giá năng lực để lên bậc</t>
  </si>
  <si>
    <t>Vị trí TP</t>
  </si>
  <si>
    <t>Tập trung quan sát và lắng nghe yêu cầu/hỏi của KH</t>
  </si>
  <si>
    <t>Biết tính toán trước khi hành động
Lương trước rủi ro
Tập trung quan sát trước hành động
Lắng nghe yêu cầu của khách hàng
Hỏi lại để rõ ý sau khi nghe yêu cầu
ít có sai sót khi thực hiện công việc</t>
  </si>
  <si>
    <t>Niểm nở tiếp đón, hỏi han</t>
  </si>
  <si>
    <t>Phân biệt được ai cần giúp đỡ
Niềm nở tiếp đón
Hỏi han khách hàng
Giúp đỡ khách và bệnh nhân</t>
  </si>
  <si>
    <t>Không phân biệt được ai cần giúp đỡ
Chỉ thỉnh thoảng niềm nở
Chỉ hỏi han các khách hàng do mình phụ trách</t>
  </si>
  <si>
    <t>Có thể phân biệt nhưng đôi khi còn nhầm lẫn
Có niềm nỡ nhưng vẫn còn chưa tự nhiên
Hỏi han nhưng chưa được KH chú ý</t>
  </si>
  <si>
    <t>Phân biệt được ai cần giúp đỡ
Niềm nở tiếp đón
Thường xuyên hỏi han khách hàng
Giúp đỡ khách và bệnh nhân</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</si>
</sst>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 _₫_-;\-* #,##0.00\ _₫_-;_-* &quot;-&quot;??\ _₫_-;_-@_-"/>
    <numFmt numFmtId="164" formatCode="_ &quot;\&quot;* #,##0_ ;_ &quot;\&quot;* \-#,##0_ ;_ &quot;\&quot;* &quot;-&quot;_ ;_ @_ "/>
    <numFmt numFmtId="165" formatCode="_ &quot;\&quot;* #,##0.00_ ;_ &quot;\&quot;* \-#,##0.00_ ;_ &quot;\&quot;* &quot;-&quot;??_ ;_ @_ "/>
    <numFmt numFmtId="166" formatCode="_ * #,##0_ ;_ * \-#,##0_ ;_ * &quot;-&quot;_ ;_ @_ "/>
    <numFmt numFmtId="167" formatCode="_ * #,##0.00_ ;_ * \-#,##0.00_ ;_ * &quot;-&quot;??_ ;_ @_ "/>
    <numFmt numFmtId="168" formatCode="\$#,##0\ ;\(\$#,##0\)"/>
    <numFmt numFmtId="169" formatCode="_(* #,##0.00_);_(* \(#,##0.00\);_(* &quot;-&quot;??_);_(@_)"/>
    <numFmt numFmtId="170" formatCode="_-&quot;£&quot;* #,##0.00_-;\-&quot;£&quot;* #,##0.00_-;_-&quot;£&quot;* &quot;-&quot;??_-;_-@_-"/>
    <numFmt numFmtId="171" formatCode="_(&quot;$&quot;* #,##0.00_);_(&quot;$&quot;* \(#,##0.00\);_(&quot;$&quot;* &quot;-&quot;??_);_(@_)"/>
    <numFmt numFmtId="172" formatCode="s\t\a\nd\a\rd"/>
    <numFmt numFmtId="173" formatCode="_([$€-2]* #,##0.00_);_([$€-2]* \(#,##0.00\);_([$€-2]* &quot;-&quot;??_)"/>
    <numFmt numFmtId="174" formatCode="&quot;\&quot;#,##0;[Red]&quot;\&quot;&quot;\&quot;\-#,##0"/>
    <numFmt numFmtId="175" formatCode="&quot;\&quot;#,##0.00;[Red]&quot;\&quot;&quot;\&quot;&quot;\&quot;&quot;\&quot;&quot;\&quot;&quot;\&quot;\-#,##0.00"/>
    <numFmt numFmtId="176" formatCode="&quot;\&quot;#,##0.00;[Red]&quot;\&quot;\-#,##0.00"/>
    <numFmt numFmtId="177" formatCode="&quot;\&quot;#,##0;[Red]&quot;\&quot;\-#,##0"/>
  </numFmts>
  <fonts count="87">
    <font>
      <sz val="11"/>
      <color theme="1"/>
      <name val="Arial"/>
      <family val="2"/>
      <charset val="163"/>
      <scheme val="minor"/>
    </font>
    <font>
      <sz val="11"/>
      <color theme="1"/>
      <name val="Arial"/>
      <family val="2"/>
      <charset val="163"/>
      <scheme val="minor"/>
    </font>
    <font>
      <b/>
      <sz val="18"/>
      <color theme="3"/>
      <name val="Times New Roman"/>
      <family val="2"/>
      <charset val="163"/>
      <scheme val="major"/>
    </font>
    <font>
      <b/>
      <sz val="15"/>
      <color theme="3"/>
      <name val="Arial"/>
      <family val="2"/>
      <charset val="163"/>
      <scheme val="minor"/>
    </font>
    <font>
      <b/>
      <sz val="13"/>
      <color theme="3"/>
      <name val="Arial"/>
      <family val="2"/>
      <charset val="163"/>
      <scheme val="minor"/>
    </font>
    <font>
      <b/>
      <sz val="11"/>
      <color theme="3"/>
      <name val="Arial"/>
      <family val="2"/>
      <charset val="163"/>
      <scheme val="minor"/>
    </font>
    <font>
      <sz val="11"/>
      <color rgb="FF006100"/>
      <name val="Arial"/>
      <family val="2"/>
      <charset val="163"/>
      <scheme val="minor"/>
    </font>
    <font>
      <sz val="11"/>
      <color rgb="FF9C0006"/>
      <name val="Arial"/>
      <family val="2"/>
      <charset val="163"/>
      <scheme val="minor"/>
    </font>
    <font>
      <sz val="11"/>
      <color rgb="FF9C6500"/>
      <name val="Arial"/>
      <family val="2"/>
      <charset val="163"/>
      <scheme val="minor"/>
    </font>
    <font>
      <sz val="11"/>
      <color rgb="FF3F3F76"/>
      <name val="Arial"/>
      <family val="2"/>
      <charset val="163"/>
      <scheme val="minor"/>
    </font>
    <font>
      <b/>
      <sz val="11"/>
      <color rgb="FF3F3F3F"/>
      <name val="Arial"/>
      <family val="2"/>
      <charset val="163"/>
      <scheme val="minor"/>
    </font>
    <font>
      <b/>
      <sz val="11"/>
      <color rgb="FFFA7D00"/>
      <name val="Arial"/>
      <family val="2"/>
      <charset val="163"/>
      <scheme val="minor"/>
    </font>
    <font>
      <sz val="11"/>
      <color rgb="FFFA7D00"/>
      <name val="Arial"/>
      <family val="2"/>
      <charset val="163"/>
      <scheme val="minor"/>
    </font>
    <font>
      <b/>
      <sz val="11"/>
      <color theme="0"/>
      <name val="Arial"/>
      <family val="2"/>
      <charset val="163"/>
      <scheme val="minor"/>
    </font>
    <font>
      <sz val="11"/>
      <color rgb="FFFF0000"/>
      <name val="Arial"/>
      <family val="2"/>
      <charset val="163"/>
      <scheme val="minor"/>
    </font>
    <font>
      <i/>
      <sz val="11"/>
      <color rgb="FF7F7F7F"/>
      <name val="Arial"/>
      <family val="2"/>
      <charset val="163"/>
      <scheme val="minor"/>
    </font>
    <font>
      <b/>
      <sz val="11"/>
      <color theme="1"/>
      <name val="Arial"/>
      <family val="2"/>
      <charset val="163"/>
      <scheme val="minor"/>
    </font>
    <font>
      <sz val="11"/>
      <color theme="0"/>
      <name val="Arial"/>
      <family val="2"/>
      <charset val="163"/>
      <scheme val="minor"/>
    </font>
    <font>
      <sz val="10"/>
      <color theme="1"/>
      <name val="Times New Roman"/>
      <family val="1"/>
      <charset val="163"/>
    </font>
    <font>
      <b/>
      <sz val="10"/>
      <color theme="1"/>
      <name val="Times New Roman"/>
      <family val="1"/>
      <charset val="163"/>
    </font>
    <font>
      <b/>
      <shadow/>
      <sz val="14"/>
      <color theme="1"/>
      <name val="Times New Roman"/>
      <family val="1"/>
      <charset val="163"/>
    </font>
    <font>
      <b/>
      <sz val="12"/>
      <color theme="1"/>
      <name val="Times New Roman"/>
      <family val="1"/>
      <charset val="163"/>
    </font>
    <font>
      <b/>
      <sz val="10"/>
      <color rgb="FF000000"/>
      <name val="Times New Roman"/>
      <family val="1"/>
      <charset val="163"/>
    </font>
    <font>
      <sz val="10"/>
      <color rgb="FF000000"/>
      <name val="Times New Roman"/>
      <family val="1"/>
      <charset val="163"/>
    </font>
    <font>
      <b/>
      <i/>
      <sz val="10"/>
      <color rgb="FF000000"/>
      <name val="Times New Roman"/>
      <family val="1"/>
      <charset val="163"/>
    </font>
    <font>
      <b/>
      <sz val="11"/>
      <color theme="1"/>
      <name val="Times New Roman"/>
      <family val="1"/>
      <charset val="163"/>
    </font>
    <font>
      <b/>
      <sz val="12"/>
      <color rgb="FF000000"/>
      <name val="Times New Roman"/>
      <family val="1"/>
      <charset val="163"/>
    </font>
    <font>
      <i/>
      <sz val="10"/>
      <color rgb="FF000000"/>
      <name val="Times New Roman"/>
      <family val="1"/>
      <charset val="163"/>
    </font>
    <font>
      <sz val="7"/>
      <color rgb="FF000000"/>
      <name val="Times New Roman"/>
      <family val="1"/>
      <charset val="163"/>
    </font>
    <font>
      <b/>
      <sz val="7"/>
      <color theme="1"/>
      <name val="Times New Roman"/>
      <family val="1"/>
      <charset val="163"/>
    </font>
    <font>
      <sz val="7"/>
      <color theme="1"/>
      <name val="Times New Roman"/>
      <family val="1"/>
      <charset val="163"/>
    </font>
    <font>
      <b/>
      <sz val="11"/>
      <color rgb="FF000000"/>
      <name val="Times New Roman"/>
      <family val="1"/>
      <charset val="163"/>
    </font>
    <font>
      <i/>
      <sz val="11"/>
      <color rgb="FF000000"/>
      <name val="Times New Roman"/>
      <family val="1"/>
      <charset val="163"/>
    </font>
    <font>
      <sz val="11"/>
      <color theme="1"/>
      <name val="Times New Roman"/>
      <family val="1"/>
      <charset val="163"/>
    </font>
    <font>
      <sz val="11"/>
      <color theme="1"/>
      <name val="Times New Roman"/>
      <family val="1"/>
      <charset val="163"/>
      <scheme val="major"/>
    </font>
    <font>
      <b/>
      <sz val="12"/>
      <color theme="0"/>
      <name val="Times New Roman"/>
      <family val="1"/>
      <charset val="163"/>
      <scheme val="major"/>
    </font>
    <font>
      <b/>
      <sz val="11"/>
      <color theme="0"/>
      <name val="Times New Roman"/>
      <family val="1"/>
      <charset val="163"/>
      <scheme val="major"/>
    </font>
    <font>
      <sz val="10"/>
      <color rgb="FF000000"/>
      <name val="Times New Roman"/>
      <family val="1"/>
      <charset val="163"/>
      <scheme val="major"/>
    </font>
    <font>
      <b/>
      <sz val="11"/>
      <color theme="1"/>
      <name val="Times New Roman"/>
      <family val="1"/>
      <charset val="163"/>
      <scheme val="major"/>
    </font>
    <font>
      <b/>
      <sz val="12"/>
      <color theme="1"/>
      <name val="Times New Roman"/>
      <family val="1"/>
      <charset val="163"/>
      <scheme val="major"/>
    </font>
    <font>
      <b/>
      <sz val="14"/>
      <color theme="1"/>
      <name val="Times New Roman"/>
      <family val="1"/>
      <charset val="163"/>
      <scheme val="major"/>
    </font>
    <font>
      <i/>
      <sz val="11"/>
      <color theme="1"/>
      <name val="Times New Roman"/>
      <family val="1"/>
      <charset val="163"/>
      <scheme val="major"/>
    </font>
    <font>
      <sz val="12"/>
      <color theme="1"/>
      <name val="Arial"/>
      <family val="2"/>
      <scheme val="minor"/>
    </font>
    <font>
      <sz val="12"/>
      <color theme="1"/>
      <name val="Arial"/>
      <family val="2"/>
    </font>
    <font>
      <sz val="11"/>
      <name val="Times New Roman"/>
      <family val="1"/>
      <charset val="163"/>
    </font>
    <font>
      <sz val="12"/>
      <color theme="1"/>
      <name val="Times New Roman"/>
      <family val="2"/>
    </font>
    <font>
      <b/>
      <sz val="11"/>
      <color theme="0"/>
      <name val="Times New Roman"/>
      <family val="1"/>
      <charset val="163"/>
    </font>
    <font>
      <sz val="11"/>
      <color theme="0"/>
      <name val="Times New Roman"/>
      <family val="1"/>
      <charset val="163"/>
    </font>
    <font>
      <sz val="11"/>
      <color indexed="8"/>
      <name val="Arial"/>
      <family val="2"/>
    </font>
    <font>
      <b/>
      <i/>
      <sz val="11"/>
      <color theme="1"/>
      <name val="Times New Roman"/>
      <family val="1"/>
      <charset val="163"/>
    </font>
    <font>
      <sz val="12"/>
      <name val=".VnTime"/>
      <family val="2"/>
    </font>
    <font>
      <sz val="10"/>
      <name val="Arial"/>
      <family val="2"/>
      <charset val="163"/>
    </font>
    <font>
      <sz val="11"/>
      <color theme="0"/>
      <name val="Arial"/>
      <family val="2"/>
      <scheme val="minor"/>
    </font>
    <font>
      <sz val="12"/>
      <name val="±¼¸²Ã¼"/>
      <family val="3"/>
      <charset val="129"/>
    </font>
    <font>
      <sz val="12"/>
      <name val="µ¸¿òÃ¼"/>
      <family val="3"/>
      <charset val="129"/>
    </font>
    <font>
      <sz val="11"/>
      <color theme="1"/>
      <name val="Arial"/>
      <family val="2"/>
      <scheme val="minor"/>
    </font>
    <font>
      <sz val="10"/>
      <color rgb="FF000000"/>
      <name val="Arial"/>
      <family val="2"/>
      <charset val="163"/>
    </font>
    <font>
      <sz val="10"/>
      <name val="Times New Roman"/>
      <family val="1"/>
    </font>
    <font>
      <sz val="10"/>
      <name val="Arial"/>
      <family val="2"/>
    </font>
    <font>
      <sz val="10"/>
      <name val="Verdana"/>
      <family val="2"/>
    </font>
    <font>
      <b/>
      <sz val="12"/>
      <name val="Arial"/>
      <family val="2"/>
    </font>
    <font>
      <u/>
      <sz val="10"/>
      <color indexed="12"/>
      <name val=".VnTime"/>
      <family val="2"/>
    </font>
    <font>
      <u/>
      <sz val="12"/>
      <color theme="10"/>
      <name val="Times New Roman"/>
      <family val="2"/>
    </font>
    <font>
      <u/>
      <sz val="11"/>
      <color theme="10"/>
      <name val="Calibri"/>
      <family val="2"/>
    </font>
    <font>
      <u/>
      <sz val="10"/>
      <color indexed="12"/>
      <name val="VNI-Times"/>
    </font>
    <font>
      <u/>
      <sz val="10"/>
      <color indexed="12"/>
      <name val="Arial"/>
      <family val="2"/>
    </font>
    <font>
      <u/>
      <sz val="10"/>
      <color theme="10"/>
      <name val="Arial"/>
      <family val="2"/>
    </font>
    <font>
      <u/>
      <sz val="11"/>
      <color indexed="12"/>
      <name val="Calibri"/>
      <family val="2"/>
    </font>
    <font>
      <sz val="10"/>
      <name val="MS Sans Serif"/>
      <family val="2"/>
    </font>
    <font>
      <sz val="11"/>
      <color indexed="8"/>
      <name val="Arial"/>
      <family val="2"/>
      <charset val="163"/>
    </font>
    <font>
      <sz val="11"/>
      <color theme="1"/>
      <name val="Arial"/>
      <family val="2"/>
    </font>
    <font>
      <sz val="11"/>
      <name val="ＭＳ Ｐゴシック"/>
      <family val="2"/>
    </font>
    <font>
      <sz val="14"/>
      <name val="Times New Roman"/>
      <family val="1"/>
      <charset val="163"/>
    </font>
    <font>
      <sz val="10"/>
      <color indexed="22"/>
      <name val="Arial"/>
      <family val="2"/>
      <charset val="163"/>
    </font>
    <font>
      <sz val="8"/>
      <name val="VN Helvetica"/>
    </font>
    <font>
      <b/>
      <sz val="10"/>
      <name val="VN AvantGBook"/>
    </font>
    <font>
      <sz val="14"/>
      <name val="뼻뮝"/>
      <family val="3"/>
      <charset val="129"/>
    </font>
    <font>
      <sz val="12"/>
      <name val="뼻뮝"/>
      <family val="1"/>
      <charset val="129"/>
    </font>
    <font>
      <sz val="12"/>
      <name val="바탕체"/>
      <family val="1"/>
      <charset val="129"/>
    </font>
    <font>
      <sz val="10"/>
      <name val="굴림체"/>
      <family val="3"/>
      <charset val="129"/>
    </font>
    <font>
      <b/>
      <sz val="16"/>
      <color theme="1"/>
      <name val="Times New Roman"/>
      <family val="1"/>
      <charset val="163"/>
      <scheme val="major"/>
    </font>
    <font>
      <sz val="11"/>
      <name val="Times New Roman"/>
      <family val="1"/>
      <charset val="163"/>
      <scheme val="major"/>
    </font>
    <font>
      <b/>
      <sz val="11"/>
      <name val="Times New Roman"/>
      <family val="1"/>
      <charset val="163"/>
      <scheme val="major"/>
    </font>
    <font>
      <sz val="11"/>
      <name val="Times New Roman"/>
      <family val="1"/>
    </font>
    <font>
      <b/>
      <sz val="8"/>
      <color indexed="81"/>
      <name val="Tahoma"/>
      <family val="2"/>
      <charset val="163"/>
    </font>
    <font>
      <sz val="8"/>
      <color indexed="81"/>
      <name val="Tahoma"/>
      <family val="2"/>
      <charset val="163"/>
    </font>
    <font>
      <sz val="12"/>
      <color theme="1"/>
      <name val="Times New Roman"/>
      <family val="1"/>
      <charset val="163"/>
      <scheme val="major"/>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BFBFBF"/>
        <bgColor indexed="64"/>
      </patternFill>
    </fill>
    <fill>
      <patternFill patternType="solid">
        <fgColor theme="5" tint="0.59999389629810485"/>
        <bgColor indexed="64"/>
      </patternFill>
    </fill>
    <fill>
      <patternFill patternType="solid">
        <fgColor rgb="FF80800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CC9900"/>
        <bgColor rgb="FFFFFF00"/>
      </patternFill>
    </fill>
    <fill>
      <patternFill patternType="solid">
        <fgColor rgb="FFCC9900"/>
        <bgColor indexed="64"/>
      </patternFill>
    </fill>
    <fill>
      <patternFill patternType="solid">
        <fgColor theme="0"/>
        <bgColor theme="0"/>
      </patternFill>
    </fill>
    <fill>
      <patternFill patternType="solid">
        <fgColor theme="0"/>
        <bgColor rgb="FFFBD4B4"/>
      </patternFill>
    </fill>
    <fill>
      <patternFill patternType="solid">
        <fgColor theme="6" tint="0.39997558519241921"/>
        <bgColor rgb="FFFFFF00"/>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60">
    <xf numFmtId="0" fontId="0" fillId="0" borderId="0"/>
    <xf numFmtId="9" fontId="1" fillId="0" borderId="0" applyFont="0" applyFill="0" applyBorder="0" applyAlignment="0" applyProtection="0"/>
    <xf numFmtId="0" fontId="42" fillId="0" borderId="0"/>
    <xf numFmtId="0" fontId="45" fillId="0" borderId="0"/>
    <xf numFmtId="0" fontId="48" fillId="0" borderId="0"/>
    <xf numFmtId="0" fontId="50" fillId="0" borderId="0" applyFill="0"/>
    <xf numFmtId="0" fontId="5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52" fillId="13" borderId="0" applyNumberFormat="0" applyBorder="0" applyAlignment="0" applyProtection="0"/>
    <xf numFmtId="0" fontId="17" fillId="17" borderId="0" applyNumberFormat="0" applyBorder="0" applyAlignment="0" applyProtection="0"/>
    <xf numFmtId="0" fontId="52"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164" fontId="53" fillId="0" borderId="0" applyFont="0" applyFill="0" applyBorder="0" applyAlignment="0" applyProtection="0"/>
    <xf numFmtId="165" fontId="53" fillId="0" borderId="0" applyFont="0" applyFill="0" applyBorder="0" applyAlignment="0" applyProtection="0"/>
    <xf numFmtId="166" fontId="53" fillId="0" borderId="0" applyFont="0" applyFill="0" applyBorder="0" applyAlignment="0" applyProtection="0"/>
    <xf numFmtId="167" fontId="53" fillId="0" borderId="0" applyFont="0" applyFill="0" applyBorder="0" applyAlignment="0" applyProtection="0"/>
    <xf numFmtId="0" fontId="7" fillId="3" borderId="0" applyNumberFormat="0" applyBorder="0" applyAlignment="0" applyProtection="0"/>
    <xf numFmtId="168" fontId="51" fillId="0" borderId="0" applyFont="0" applyFill="0" applyBorder="0" applyAlignment="0" applyProtection="0"/>
    <xf numFmtId="0" fontId="54" fillId="0" borderId="0"/>
    <xf numFmtId="0" fontId="11" fillId="6" borderId="4" applyNumberFormat="0" applyAlignment="0" applyProtection="0"/>
    <xf numFmtId="43" fontId="1" fillId="0" borderId="0" applyFont="0" applyFill="0" applyBorder="0" applyAlignment="0" applyProtection="0"/>
    <xf numFmtId="43" fontId="55" fillId="0" borderId="0" applyFont="0" applyFill="0" applyBorder="0" applyAlignment="0" applyProtection="0"/>
    <xf numFmtId="169" fontId="51" fillId="0" borderId="0" applyFont="0" applyFill="0" applyBorder="0" applyAlignment="0" applyProtection="0"/>
    <xf numFmtId="169" fontId="1" fillId="0" borderId="0" applyFont="0" applyFill="0" applyBorder="0" applyAlignment="0" applyProtection="0"/>
    <xf numFmtId="43" fontId="48" fillId="0" borderId="0" applyFont="0" applyFill="0" applyBorder="0" applyAlignment="0" applyProtection="0"/>
    <xf numFmtId="169" fontId="56" fillId="0" borderId="0" applyFont="0" applyFill="0" applyBorder="0" applyAlignment="0" applyProtection="0"/>
    <xf numFmtId="169" fontId="55" fillId="0" borderId="0" applyFont="0" applyFill="0" applyBorder="0" applyAlignment="0" applyProtection="0"/>
    <xf numFmtId="169" fontId="51" fillId="0" borderId="0" applyFont="0" applyFill="0" applyBorder="0" applyAlignment="0" applyProtection="0"/>
    <xf numFmtId="169" fontId="57" fillId="0" borderId="0" applyFont="0" applyFill="0" applyBorder="0" applyAlignment="0" applyProtection="0"/>
    <xf numFmtId="3" fontId="58" fillId="0" borderId="0" applyFont="0" applyFill="0" applyBorder="0" applyAlignment="0" applyProtection="0"/>
    <xf numFmtId="170" fontId="58" fillId="0" borderId="0" applyFont="0" applyFill="0" applyBorder="0" applyAlignment="0" applyProtection="0"/>
    <xf numFmtId="171" fontId="59" fillId="0" borderId="0" applyFont="0" applyFill="0" applyBorder="0" applyAlignment="0" applyProtection="0"/>
    <xf numFmtId="168" fontId="58" fillId="0" borderId="0" applyFont="0" applyFill="0" applyBorder="0" applyAlignment="0" applyProtection="0"/>
    <xf numFmtId="0" fontId="13" fillId="7" borderId="7" applyNumberFormat="0" applyAlignment="0" applyProtection="0"/>
    <xf numFmtId="0" fontId="58" fillId="0" borderId="0" applyFont="0" applyFill="0" applyBorder="0" applyAlignment="0" applyProtection="0"/>
    <xf numFmtId="172" fontId="51" fillId="0" borderId="0" applyFont="0" applyFill="0" applyBorder="0" applyAlignment="0" applyProtection="0"/>
    <xf numFmtId="173" fontId="59" fillId="0" borderId="0" applyFont="0" applyFill="0" applyBorder="0" applyAlignment="0" applyProtection="0"/>
    <xf numFmtId="173" fontId="59" fillId="0" borderId="0" applyFont="0" applyFill="0" applyBorder="0" applyAlignment="0" applyProtection="0"/>
    <xf numFmtId="173" fontId="59" fillId="0" borderId="0" applyFont="0" applyFill="0" applyBorder="0" applyAlignment="0" applyProtection="0"/>
    <xf numFmtId="173" fontId="59" fillId="0" borderId="0" applyFont="0" applyFill="0" applyBorder="0" applyAlignment="0" applyProtection="0"/>
    <xf numFmtId="0" fontId="15" fillId="0" borderId="0" applyNumberFormat="0" applyFill="0" applyBorder="0" applyAlignment="0" applyProtection="0"/>
    <xf numFmtId="2" fontId="51" fillId="0" borderId="0" applyFont="0" applyFill="0" applyBorder="0" applyAlignment="0" applyProtection="0"/>
    <xf numFmtId="2" fontId="58" fillId="0" borderId="0" applyFont="0" applyFill="0" applyBorder="0" applyAlignment="0" applyProtection="0"/>
    <xf numFmtId="0" fontId="6" fillId="2" borderId="0" applyNumberFormat="0" applyBorder="0" applyAlignment="0" applyProtection="0"/>
    <xf numFmtId="0" fontId="60" fillId="0" borderId="10" applyNumberFormat="0" applyAlignment="0" applyProtection="0">
      <alignment horizontal="left" vertical="center"/>
    </xf>
    <xf numFmtId="0" fontId="60" fillId="0" borderId="14">
      <alignment horizontal="left" vertical="center"/>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1"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6" fillId="0" borderId="0" applyNumberFormat="0" applyFill="0" applyBorder="0" applyAlignment="0" applyProtection="0"/>
    <xf numFmtId="0" fontId="67" fillId="0" borderId="0" applyNumberFormat="0" applyFill="0" applyBorder="0" applyAlignment="0" applyProtection="0">
      <alignment vertical="top"/>
      <protection locked="0"/>
    </xf>
    <xf numFmtId="0" fontId="9" fillId="5" borderId="4" applyNumberFormat="0" applyAlignment="0" applyProtection="0"/>
    <xf numFmtId="0" fontId="68" fillId="0" borderId="0"/>
    <xf numFmtId="0" fontId="12" fillId="0" borderId="6" applyNumberFormat="0" applyFill="0" applyAlignment="0" applyProtection="0"/>
    <xf numFmtId="0" fontId="8" fillId="4" borderId="0" applyNumberFormat="0" applyBorder="0" applyAlignment="0" applyProtection="0"/>
    <xf numFmtId="0" fontId="1" fillId="0" borderId="0"/>
    <xf numFmtId="0" fontId="58" fillId="0" borderId="0"/>
    <xf numFmtId="0" fontId="51" fillId="0" borderId="0"/>
    <xf numFmtId="0" fontId="51" fillId="0" borderId="0"/>
    <xf numFmtId="0" fontId="51" fillId="0" borderId="0"/>
    <xf numFmtId="0" fontId="51" fillId="0" borderId="0"/>
    <xf numFmtId="0" fontId="51" fillId="0" borderId="0"/>
    <xf numFmtId="0" fontId="55" fillId="0" borderId="0"/>
    <xf numFmtId="0" fontId="58" fillId="0" borderId="0"/>
    <xf numFmtId="0" fontId="69" fillId="0" borderId="0"/>
    <xf numFmtId="0" fontId="1" fillId="0" borderId="0"/>
    <xf numFmtId="0" fontId="1" fillId="0" borderId="0"/>
    <xf numFmtId="0" fontId="45" fillId="0" borderId="0"/>
    <xf numFmtId="0" fontId="55" fillId="0" borderId="0"/>
    <xf numFmtId="0" fontId="70" fillId="0" borderId="0"/>
    <xf numFmtId="0" fontId="70" fillId="0" borderId="0"/>
    <xf numFmtId="0" fontId="51" fillId="0" borderId="0"/>
    <xf numFmtId="0" fontId="58" fillId="0" borderId="0"/>
    <xf numFmtId="0" fontId="51" fillId="0" borderId="0"/>
    <xf numFmtId="0" fontId="58" fillId="0" borderId="0"/>
    <xf numFmtId="0" fontId="58" fillId="0" borderId="0"/>
    <xf numFmtId="0" fontId="58" fillId="0" borderId="0"/>
    <xf numFmtId="0" fontId="58" fillId="0" borderId="0"/>
    <xf numFmtId="0" fontId="58" fillId="0" borderId="0"/>
    <xf numFmtId="0" fontId="48" fillId="0" borderId="0"/>
    <xf numFmtId="0" fontId="57" fillId="0" borderId="0"/>
    <xf numFmtId="0" fontId="58" fillId="0" borderId="0"/>
    <xf numFmtId="0" fontId="55" fillId="0" borderId="0"/>
    <xf numFmtId="0" fontId="48" fillId="0" borderId="0"/>
    <xf numFmtId="0" fontId="51" fillId="0" borderId="0"/>
    <xf numFmtId="0" fontId="1" fillId="0" borderId="0"/>
    <xf numFmtId="0" fontId="57" fillId="0" borderId="0"/>
    <xf numFmtId="0" fontId="58" fillId="0" borderId="0"/>
    <xf numFmtId="0" fontId="51" fillId="0" borderId="0"/>
    <xf numFmtId="0" fontId="56" fillId="0" borderId="0"/>
    <xf numFmtId="0" fontId="55" fillId="0" borderId="0"/>
    <xf numFmtId="0" fontId="71" fillId="0" borderId="0">
      <alignment vertical="center"/>
    </xf>
    <xf numFmtId="0" fontId="45" fillId="0" borderId="0"/>
    <xf numFmtId="0" fontId="58" fillId="0" borderId="0"/>
    <xf numFmtId="0" fontId="55" fillId="0" borderId="0"/>
    <xf numFmtId="0" fontId="1" fillId="0" borderId="0"/>
    <xf numFmtId="0" fontId="72" fillId="0" borderId="0"/>
    <xf numFmtId="172" fontId="51" fillId="0" borderId="0"/>
    <xf numFmtId="0" fontId="58" fillId="0" borderId="0"/>
    <xf numFmtId="172" fontId="73" fillId="0" borderId="0"/>
    <xf numFmtId="0" fontId="1" fillId="8" borderId="8" applyNumberFormat="0" applyFont="0" applyAlignment="0" applyProtection="0"/>
    <xf numFmtId="0" fontId="10" fillId="6" borderId="5" applyNumberFormat="0" applyAlignment="0" applyProtection="0"/>
    <xf numFmtId="9" fontId="55" fillId="0" borderId="0" applyFont="0" applyFill="0" applyBorder="0" applyAlignment="0" applyProtection="0"/>
    <xf numFmtId="9" fontId="42" fillId="0" borderId="0" applyFont="0" applyFill="0" applyBorder="0" applyAlignment="0" applyProtection="0"/>
    <xf numFmtId="3" fontId="51" fillId="0" borderId="0" applyFont="0" applyFill="0" applyBorder="0" applyAlignment="0" applyProtection="0"/>
    <xf numFmtId="0" fontId="48" fillId="0" borderId="0"/>
    <xf numFmtId="0" fontId="48" fillId="0" borderId="0" applyFill="0"/>
    <xf numFmtId="0" fontId="2" fillId="0" borderId="0" applyNumberFormat="0" applyFill="0" applyBorder="0" applyAlignment="0" applyProtection="0"/>
    <xf numFmtId="0" fontId="16" fillId="0" borderId="9" applyNumberFormat="0" applyFill="0" applyAlignment="0" applyProtection="0"/>
    <xf numFmtId="0" fontId="50" fillId="0" borderId="29">
      <alignment horizontal="left" vertical="top"/>
    </xf>
    <xf numFmtId="0" fontId="74" fillId="0" borderId="29">
      <alignment horizontal="left" vertical="center"/>
    </xf>
    <xf numFmtId="0" fontId="75" fillId="0" borderId="27"/>
    <xf numFmtId="0" fontId="14" fillId="0" borderId="0" applyNumberFormat="0" applyFill="0" applyBorder="0" applyAlignment="0" applyProtection="0"/>
    <xf numFmtId="40" fontId="76" fillId="0" borderId="0" applyFont="0" applyFill="0" applyBorder="0" applyAlignment="0" applyProtection="0"/>
    <xf numFmtId="38" fontId="76" fillId="0" borderId="0" applyFont="0" applyFill="0" applyBorder="0" applyAlignment="0" applyProtection="0"/>
    <xf numFmtId="0" fontId="76" fillId="0" borderId="0" applyFont="0" applyFill="0" applyBorder="0" applyAlignment="0" applyProtection="0"/>
    <xf numFmtId="0" fontId="76" fillId="0" borderId="0" applyFont="0" applyFill="0" applyBorder="0" applyAlignment="0" applyProtection="0"/>
    <xf numFmtId="10" fontId="58" fillId="0" borderId="0" applyFont="0" applyFill="0" applyBorder="0" applyAlignment="0" applyProtection="0"/>
    <xf numFmtId="0" fontId="77" fillId="0" borderId="0"/>
    <xf numFmtId="174" fontId="58" fillId="0" borderId="0" applyFont="0" applyFill="0" applyBorder="0" applyAlignment="0" applyProtection="0"/>
    <xf numFmtId="175" fontId="58" fillId="0" borderId="0" applyFont="0" applyFill="0" applyBorder="0" applyAlignment="0" applyProtection="0"/>
    <xf numFmtId="176" fontId="78" fillId="0" borderId="0" applyFont="0" applyFill="0" applyBorder="0" applyAlignment="0" applyProtection="0"/>
    <xf numFmtId="177" fontId="78" fillId="0" borderId="0" applyFont="0" applyFill="0" applyBorder="0" applyAlignment="0" applyProtection="0"/>
    <xf numFmtId="0" fontId="79" fillId="0" borderId="0"/>
  </cellStyleXfs>
  <cellXfs count="170">
    <xf numFmtId="0" fontId="0" fillId="0" borderId="0" xfId="0"/>
    <xf numFmtId="0" fontId="20" fillId="0" borderId="0" xfId="0" applyFont="1" applyAlignment="1">
      <alignment horizontal="center" vertical="center"/>
    </xf>
    <xf numFmtId="0" fontId="23" fillId="0" borderId="0" xfId="0" applyFont="1" applyAlignment="1">
      <alignment vertical="center"/>
    </xf>
    <xf numFmtId="0" fontId="18" fillId="0" borderId="0" xfId="0" applyFont="1" applyAlignment="1">
      <alignment horizontal="justify" vertical="center"/>
    </xf>
    <xf numFmtId="0" fontId="29" fillId="0" borderId="0" xfId="0" applyFont="1" applyAlignment="1">
      <alignment horizontal="justify" vertical="center"/>
    </xf>
    <xf numFmtId="0" fontId="27" fillId="0" borderId="0" xfId="0" applyFont="1" applyBorder="1" applyAlignment="1">
      <alignment vertical="center" wrapText="1"/>
    </xf>
    <xf numFmtId="0" fontId="32"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32" fillId="0" borderId="0" xfId="0" applyFont="1" applyBorder="1" applyAlignment="1">
      <alignment vertical="center" wrapText="1"/>
    </xf>
    <xf numFmtId="0" fontId="0" fillId="0" borderId="0" xfId="0" applyBorder="1"/>
    <xf numFmtId="0" fontId="0" fillId="0" borderId="0" xfId="0" applyBorder="1" applyAlignment="1">
      <alignment vertical="top" wrapText="1"/>
    </xf>
    <xf numFmtId="0" fontId="34" fillId="0" borderId="0" xfId="0" applyFont="1"/>
    <xf numFmtId="0" fontId="36" fillId="36" borderId="11" xfId="0" applyFont="1" applyFill="1" applyBorder="1"/>
    <xf numFmtId="0" fontId="34" fillId="0" borderId="11" xfId="0" applyFont="1" applyBorder="1"/>
    <xf numFmtId="0" fontId="37" fillId="0" borderId="11" xfId="0" applyFont="1" applyBorder="1" applyAlignment="1">
      <alignment horizontal="center" vertical="center" wrapText="1"/>
    </xf>
    <xf numFmtId="0" fontId="41" fillId="0" borderId="0" xfId="0" applyFont="1" applyAlignment="1">
      <alignment horizontal="right"/>
    </xf>
    <xf numFmtId="0" fontId="0" fillId="39" borderId="0" xfId="0" applyFill="1" applyAlignment="1">
      <alignment horizontal="center" vertical="center" wrapText="1"/>
    </xf>
    <xf numFmtId="0" fontId="0" fillId="35" borderId="0" xfId="0" applyFill="1" applyAlignment="1">
      <alignment horizontal="center" vertical="center" wrapText="1"/>
    </xf>
    <xf numFmtId="0" fontId="0" fillId="40" borderId="0" xfId="0" applyFill="1" applyAlignment="1">
      <alignment horizontal="center" vertical="center" wrapText="1"/>
    </xf>
    <xf numFmtId="0" fontId="17" fillId="41" borderId="0" xfId="0" applyFont="1" applyFill="1" applyAlignment="1">
      <alignment horizontal="center" vertical="center" wrapText="1"/>
    </xf>
    <xf numFmtId="0" fontId="0" fillId="42" borderId="0" xfId="0" applyFill="1" applyAlignment="1">
      <alignment horizontal="center" vertical="center" wrapText="1"/>
    </xf>
    <xf numFmtId="0" fontId="0" fillId="43" borderId="0" xfId="0" applyFill="1" applyAlignment="1">
      <alignment horizontal="center" vertical="center" wrapText="1"/>
    </xf>
    <xf numFmtId="0" fontId="0" fillId="44" borderId="0" xfId="0" applyFill="1"/>
    <xf numFmtId="0" fontId="0" fillId="44" borderId="0" xfId="0" applyFill="1" applyAlignment="1">
      <alignment horizontal="center" vertical="center" wrapText="1"/>
    </xf>
    <xf numFmtId="0" fontId="43" fillId="44" borderId="0" xfId="2" applyFont="1" applyFill="1" applyBorder="1" applyAlignment="1">
      <alignment horizontal="center" vertical="center" wrapText="1"/>
    </xf>
    <xf numFmtId="0" fontId="16" fillId="44" borderId="0" xfId="0" applyFont="1" applyFill="1"/>
    <xf numFmtId="0" fontId="0" fillId="44" borderId="0" xfId="0" applyFill="1" applyAlignment="1">
      <alignment wrapText="1"/>
    </xf>
    <xf numFmtId="0" fontId="0" fillId="44" borderId="0" xfId="0" applyFill="1" applyAlignment="1">
      <alignment horizontal="center" vertical="center"/>
    </xf>
    <xf numFmtId="0" fontId="43" fillId="44" borderId="0" xfId="2" applyFont="1" applyFill="1" applyBorder="1" applyAlignment="1">
      <alignment vertical="center" wrapText="1"/>
    </xf>
    <xf numFmtId="0" fontId="0" fillId="44" borderId="11" xfId="0" applyFill="1" applyBorder="1" applyAlignment="1">
      <alignment vertical="center"/>
    </xf>
    <xf numFmtId="0" fontId="0" fillId="44" borderId="11" xfId="0" applyFill="1" applyBorder="1" applyAlignment="1">
      <alignment horizontal="center" vertical="center" wrapText="1"/>
    </xf>
    <xf numFmtId="0" fontId="16" fillId="44" borderId="0" xfId="0" applyFont="1" applyFill="1" applyAlignment="1">
      <alignment horizontal="center"/>
    </xf>
    <xf numFmtId="0" fontId="25" fillId="0" borderId="0" xfId="0" applyFont="1" applyBorder="1" applyAlignment="1">
      <alignment horizontal="center" vertical="center" wrapText="1"/>
    </xf>
    <xf numFmtId="0" fontId="33" fillId="0" borderId="0" xfId="0" applyFont="1" applyAlignment="1">
      <alignment vertical="center"/>
    </xf>
    <xf numFmtId="0" fontId="33" fillId="0" borderId="0" xfId="0" applyFont="1" applyAlignment="1">
      <alignment horizontal="center" vertical="center"/>
    </xf>
    <xf numFmtId="0" fontId="41" fillId="0" borderId="11" xfId="3" applyFont="1" applyBorder="1" applyAlignment="1">
      <alignment horizontal="right"/>
    </xf>
    <xf numFmtId="0" fontId="46" fillId="45" borderId="11" xfId="0" applyFont="1" applyFill="1" applyBorder="1" applyAlignment="1">
      <alignment horizontal="center" vertical="center" wrapText="1"/>
    </xf>
    <xf numFmtId="0" fontId="46" fillId="46"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44" fillId="0" borderId="11" xfId="0" applyFont="1" applyFill="1" applyBorder="1" applyAlignment="1">
      <alignment horizontal="left" vertical="center" wrapText="1"/>
    </xf>
    <xf numFmtId="0" fontId="44" fillId="0" borderId="11" xfId="0" applyFont="1" applyFill="1" applyBorder="1" applyAlignment="1">
      <alignment horizontal="center" vertical="center" wrapText="1"/>
    </xf>
    <xf numFmtId="9" fontId="44" fillId="0" borderId="11" xfId="0" applyNumberFormat="1" applyFont="1" applyFill="1" applyBorder="1" applyAlignment="1">
      <alignment horizontal="center" vertical="center" wrapText="1"/>
    </xf>
    <xf numFmtId="9" fontId="44" fillId="0" borderId="11" xfId="0" applyNumberFormat="1" applyFont="1" applyFill="1" applyBorder="1" applyAlignment="1">
      <alignment horizontal="left" vertical="center" wrapText="1"/>
    </xf>
    <xf numFmtId="0" fontId="33" fillId="47" borderId="11" xfId="0" applyFont="1" applyFill="1" applyBorder="1" applyAlignment="1">
      <alignment horizontal="center" vertical="center" wrapText="1"/>
    </xf>
    <xf numFmtId="0" fontId="44" fillId="0" borderId="11" xfId="4" applyFont="1" applyFill="1" applyBorder="1" applyAlignment="1">
      <alignment horizontal="left" vertical="center"/>
    </xf>
    <xf numFmtId="0" fontId="33" fillId="48" borderId="11" xfId="0" applyFont="1" applyFill="1" applyBorder="1" applyAlignment="1">
      <alignment horizontal="center" vertical="center" wrapText="1"/>
    </xf>
    <xf numFmtId="0" fontId="44" fillId="0" borderId="28" xfId="0" applyFont="1" applyFill="1" applyBorder="1" applyAlignment="1">
      <alignment horizontal="center" vertical="center" wrapText="1"/>
    </xf>
    <xf numFmtId="9" fontId="33" fillId="0" borderId="30" xfId="1" applyFont="1" applyBorder="1" applyAlignment="1">
      <alignment horizontal="left" vertical="center" wrapText="1"/>
    </xf>
    <xf numFmtId="0" fontId="44" fillId="0" borderId="30" xfId="0" applyFont="1" applyBorder="1" applyAlignment="1">
      <alignment vertical="center"/>
    </xf>
    <xf numFmtId="0" fontId="33" fillId="0" borderId="30" xfId="0" applyFont="1" applyBorder="1" applyAlignment="1">
      <alignment vertical="center"/>
    </xf>
    <xf numFmtId="0" fontId="33" fillId="0" borderId="30" xfId="0" applyFont="1" applyBorder="1" applyAlignment="1">
      <alignment horizontal="center" vertical="center"/>
    </xf>
    <xf numFmtId="0" fontId="33" fillId="0" borderId="26" xfId="0" applyFont="1" applyBorder="1" applyAlignment="1">
      <alignment vertical="center"/>
    </xf>
    <xf numFmtId="0" fontId="33" fillId="0" borderId="30" xfId="0" applyFont="1" applyBorder="1" applyAlignment="1">
      <alignment horizontal="center" vertical="center" wrapText="1"/>
    </xf>
    <xf numFmtId="0" fontId="33" fillId="0" borderId="11" xfId="0" applyFont="1" applyBorder="1" applyAlignment="1">
      <alignment vertical="center"/>
    </xf>
    <xf numFmtId="0" fontId="25" fillId="0" borderId="0" xfId="0" applyFont="1" applyAlignment="1">
      <alignment horizontal="center" vertical="center"/>
    </xf>
    <xf numFmtId="0" fontId="33" fillId="0" borderId="0" xfId="0" applyFont="1" applyAlignment="1">
      <alignment horizontal="left" vertical="center"/>
    </xf>
    <xf numFmtId="0" fontId="34" fillId="0" borderId="0" xfId="0" applyFont="1" applyAlignment="1">
      <alignment vertical="center"/>
    </xf>
    <xf numFmtId="0" fontId="34" fillId="0" borderId="0" xfId="0" applyFont="1" applyAlignment="1">
      <alignment vertical="center" wrapText="1"/>
    </xf>
    <xf numFmtId="0" fontId="34" fillId="0" borderId="0" xfId="0" applyFont="1" applyAlignment="1">
      <alignment horizontal="center" vertical="center"/>
    </xf>
    <xf numFmtId="0" fontId="82" fillId="38" borderId="11" xfId="0" applyFont="1" applyFill="1" applyBorder="1" applyAlignment="1">
      <alignment horizontal="center" vertical="center" wrapText="1"/>
    </xf>
    <xf numFmtId="0" fontId="38" fillId="38" borderId="11" xfId="0" applyFont="1" applyFill="1" applyBorder="1" applyAlignment="1">
      <alignment horizontal="center" vertical="center" wrapText="1"/>
    </xf>
    <xf numFmtId="0" fontId="83" fillId="0" borderId="30" xfId="4" applyFont="1" applyFill="1" applyBorder="1" applyAlignment="1">
      <alignment horizontal="left" vertical="center"/>
    </xf>
    <xf numFmtId="0" fontId="33" fillId="0" borderId="30" xfId="0" applyFont="1" applyBorder="1" applyAlignment="1">
      <alignment horizontal="left" vertical="center" wrapText="1"/>
    </xf>
    <xf numFmtId="9" fontId="33" fillId="0" borderId="20" xfId="0" applyNumberFormat="1" applyFont="1" applyBorder="1" applyAlignment="1">
      <alignment horizontal="center" vertical="center" wrapText="1"/>
    </xf>
    <xf numFmtId="9" fontId="81" fillId="0" borderId="11" xfId="0" applyNumberFormat="1" applyFont="1" applyBorder="1" applyAlignment="1">
      <alignment horizontal="left" vertical="center" wrapText="1"/>
    </xf>
    <xf numFmtId="0" fontId="81" fillId="0" borderId="11" xfId="0" applyFont="1" applyFill="1" applyBorder="1" applyAlignment="1">
      <alignment horizontal="left" vertical="center" wrapText="1"/>
    </xf>
    <xf numFmtId="0" fontId="33" fillId="0" borderId="11" xfId="0" applyFont="1" applyBorder="1" applyAlignment="1">
      <alignment horizontal="left" vertical="center" wrapText="1"/>
    </xf>
    <xf numFmtId="9" fontId="33" fillId="0" borderId="13" xfId="0" applyNumberFormat="1" applyFont="1" applyBorder="1" applyAlignment="1">
      <alignment horizontal="center" vertical="center" wrapText="1"/>
    </xf>
    <xf numFmtId="0" fontId="83" fillId="0" borderId="11" xfId="4" applyFont="1" applyFill="1" applyBorder="1" applyAlignment="1">
      <alignment horizontal="left" vertical="center"/>
    </xf>
    <xf numFmtId="0" fontId="33" fillId="0" borderId="11" xfId="0" applyFont="1" applyBorder="1" applyAlignment="1">
      <alignment horizontal="center" vertical="center" wrapText="1"/>
    </xf>
    <xf numFmtId="0" fontId="81" fillId="0" borderId="11" xfId="0" applyFont="1" applyBorder="1" applyAlignment="1">
      <alignment vertical="center" wrapText="1"/>
    </xf>
    <xf numFmtId="0" fontId="39" fillId="0" borderId="0" xfId="0" applyFont="1"/>
    <xf numFmtId="0" fontId="86" fillId="0" borderId="0" xfId="0" applyFont="1"/>
    <xf numFmtId="0" fontId="39" fillId="37" borderId="11" xfId="0" applyFont="1" applyFill="1" applyBorder="1" applyAlignment="1">
      <alignment horizontal="center" vertical="center"/>
    </xf>
    <xf numFmtId="0" fontId="39" fillId="37" borderId="30" xfId="0" applyFont="1" applyFill="1" applyBorder="1" applyAlignment="1">
      <alignment vertical="center"/>
    </xf>
    <xf numFmtId="0" fontId="86" fillId="0" borderId="11" xfId="0" applyFont="1" applyBorder="1"/>
    <xf numFmtId="3" fontId="86" fillId="0" borderId="11" xfId="0" applyNumberFormat="1" applyFont="1" applyBorder="1"/>
    <xf numFmtId="0" fontId="86" fillId="0" borderId="11" xfId="0" applyFont="1" applyBorder="1" applyAlignment="1">
      <alignment horizontal="left" vertical="center"/>
    </xf>
    <xf numFmtId="0" fontId="86" fillId="0" borderId="30" xfId="0" applyFont="1" applyBorder="1"/>
    <xf numFmtId="1" fontId="86" fillId="0" borderId="11" xfId="0" applyNumberFormat="1" applyFont="1" applyBorder="1"/>
    <xf numFmtId="0" fontId="86" fillId="0" borderId="29" xfId="0" applyFont="1" applyFill="1" applyBorder="1"/>
    <xf numFmtId="2" fontId="86" fillId="0" borderId="30" xfId="0" applyNumberFormat="1" applyFont="1" applyBorder="1"/>
    <xf numFmtId="2" fontId="86" fillId="0" borderId="11" xfId="0" applyNumberFormat="1" applyFont="1" applyBorder="1"/>
    <xf numFmtId="0" fontId="81" fillId="0" borderId="11" xfId="0" applyFont="1" applyBorder="1" applyAlignment="1">
      <alignment horizontal="center" vertical="center"/>
    </xf>
    <xf numFmtId="0" fontId="16" fillId="44" borderId="0" xfId="0" applyFont="1" applyFill="1" applyAlignment="1">
      <alignment horizontal="center"/>
    </xf>
    <xf numFmtId="0" fontId="0" fillId="44" borderId="11" xfId="0" applyFill="1" applyBorder="1" applyAlignment="1">
      <alignment horizontal="center" vertical="center"/>
    </xf>
    <xf numFmtId="0" fontId="23" fillId="0" borderId="11" xfId="0" applyFont="1" applyBorder="1" applyAlignment="1">
      <alignment vertical="center" wrapText="1"/>
    </xf>
    <xf numFmtId="0" fontId="23" fillId="0" borderId="11" xfId="0" applyFont="1" applyBorder="1" applyAlignment="1">
      <alignment horizontal="justify" vertical="center" wrapText="1"/>
    </xf>
    <xf numFmtId="0" fontId="26" fillId="34" borderId="11" xfId="0" applyFont="1" applyFill="1" applyBorder="1" applyAlignment="1">
      <alignment horizontal="center" vertical="center" wrapText="1"/>
    </xf>
    <xf numFmtId="0" fontId="22" fillId="0" borderId="11" xfId="0" applyFont="1" applyBorder="1" applyAlignment="1">
      <alignment horizontal="center" vertical="center" wrapText="1"/>
    </xf>
    <xf numFmtId="0" fontId="23" fillId="0" borderId="11" xfId="0" applyFont="1" applyBorder="1" applyAlignment="1">
      <alignment horizontal="left" vertical="center" wrapText="1"/>
    </xf>
    <xf numFmtId="0" fontId="24" fillId="0" borderId="11" xfId="0" applyFont="1" applyBorder="1" applyAlignment="1">
      <alignment vertical="center" wrapText="1"/>
    </xf>
    <xf numFmtId="0" fontId="23" fillId="0" borderId="11" xfId="0" applyFont="1" applyBorder="1" applyAlignment="1">
      <alignment horizontal="left" vertical="center" wrapText="1" indent="1"/>
    </xf>
    <xf numFmtId="0" fontId="27" fillId="0" borderId="11" xfId="0" applyFont="1" applyBorder="1" applyAlignment="1">
      <alignment horizontal="center" vertical="center" wrapText="1"/>
    </xf>
    <xf numFmtId="0" fontId="27" fillId="0" borderId="11" xfId="0" applyFont="1" applyBorder="1" applyAlignment="1">
      <alignment horizontal="left" vertical="center" wrapText="1"/>
    </xf>
    <xf numFmtId="0" fontId="23" fillId="0" borderId="11" xfId="0" applyFont="1" applyBorder="1" applyAlignment="1">
      <alignment horizontal="center" vertical="center" wrapText="1"/>
    </xf>
    <xf numFmtId="0" fontId="26" fillId="33" borderId="11" xfId="0" applyFont="1" applyFill="1" applyBorder="1" applyAlignment="1">
      <alignment horizontal="center" vertical="center" wrapText="1"/>
    </xf>
    <xf numFmtId="0" fontId="32" fillId="0" borderId="0" xfId="0" applyFont="1" applyBorder="1" applyAlignment="1">
      <alignment horizontal="center" vertical="center" wrapText="1"/>
    </xf>
    <xf numFmtId="0" fontId="33"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18" fillId="0" borderId="11" xfId="0" applyFont="1" applyBorder="1" applyAlignment="1">
      <alignment horizontal="center" vertical="center" wrapText="1"/>
    </xf>
    <xf numFmtId="0" fontId="19" fillId="0" borderId="11" xfId="0" applyFont="1" applyBorder="1" applyAlignment="1">
      <alignment horizontal="center" vertical="center" wrapText="1"/>
    </xf>
    <xf numFmtId="0" fontId="20" fillId="0" borderId="0" xfId="0" applyFont="1" applyAlignment="1">
      <alignment horizontal="center" vertical="center"/>
    </xf>
    <xf numFmtId="0" fontId="21" fillId="33" borderId="11" xfId="0" applyFont="1" applyFill="1" applyBorder="1" applyAlignment="1">
      <alignment horizontal="center" vertical="center" wrapText="1"/>
    </xf>
    <xf numFmtId="0" fontId="37" fillId="0" borderId="11" xfId="0" applyFont="1" applyBorder="1" applyAlignment="1">
      <alignment horizontal="left"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2" xfId="0" applyFont="1" applyBorder="1" applyAlignment="1">
      <alignment horizontal="center" vertical="center" wrapText="1"/>
    </xf>
    <xf numFmtId="0" fontId="40" fillId="0" borderId="0" xfId="0" applyFont="1" applyAlignment="1">
      <alignment horizontal="center"/>
    </xf>
    <xf numFmtId="0" fontId="37" fillId="0" borderId="11" xfId="0" applyFont="1" applyBorder="1" applyAlignment="1">
      <alignment horizontal="center" vertical="center" wrapText="1"/>
    </xf>
    <xf numFmtId="0" fontId="36" fillId="36" borderId="11" xfId="0" applyFont="1" applyFill="1" applyBorder="1" applyAlignment="1">
      <alignment horizontal="center"/>
    </xf>
    <xf numFmtId="0" fontId="35" fillId="36" borderId="11" xfId="0" applyFont="1" applyFill="1" applyBorder="1" applyAlignment="1">
      <alignment horizontal="center" vertical="center" wrapText="1"/>
    </xf>
    <xf numFmtId="0" fontId="38" fillId="0" borderId="23" xfId="0" applyFont="1" applyBorder="1" applyAlignment="1">
      <alignment horizontal="center" vertical="center"/>
    </xf>
    <xf numFmtId="0" fontId="81" fillId="0" borderId="25" xfId="0" applyFont="1" applyBorder="1" applyAlignment="1">
      <alignment vertical="center"/>
    </xf>
    <xf numFmtId="0" fontId="80" fillId="0" borderId="11" xfId="0" applyFont="1" applyBorder="1" applyAlignment="1">
      <alignment horizontal="center" vertical="center" wrapText="1"/>
    </xf>
    <xf numFmtId="0" fontId="82" fillId="49" borderId="11" xfId="0" applyFont="1" applyFill="1" applyBorder="1" applyAlignment="1">
      <alignment horizontal="center" vertical="center" wrapText="1"/>
    </xf>
    <xf numFmtId="0" fontId="82" fillId="38" borderId="11" xfId="0" applyFont="1" applyFill="1" applyBorder="1" applyAlignment="1">
      <alignment vertical="center"/>
    </xf>
    <xf numFmtId="0" fontId="82" fillId="38" borderId="11" xfId="0" applyFont="1" applyFill="1" applyBorder="1" applyAlignment="1">
      <alignment vertical="center" wrapText="1"/>
    </xf>
    <xf numFmtId="0" fontId="38" fillId="38" borderId="11" xfId="0" applyFont="1" applyFill="1" applyBorder="1" applyAlignment="1">
      <alignment horizontal="center" vertical="center" wrapText="1"/>
    </xf>
    <xf numFmtId="0" fontId="82" fillId="49" borderId="13" xfId="0" applyFont="1" applyFill="1" applyBorder="1" applyAlignment="1">
      <alignment horizontal="center" vertical="center" wrapText="1"/>
    </xf>
    <xf numFmtId="0" fontId="82" fillId="38" borderId="14" xfId="0" applyFont="1" applyFill="1" applyBorder="1" applyAlignment="1">
      <alignment horizontal="center" vertical="center"/>
    </xf>
    <xf numFmtId="0" fontId="82" fillId="38" borderId="15" xfId="0" applyFont="1" applyFill="1" applyBorder="1" applyAlignment="1">
      <alignment horizontal="center" vertical="center"/>
    </xf>
    <xf numFmtId="0" fontId="25" fillId="0" borderId="23" xfId="0" applyFont="1" applyBorder="1" applyAlignment="1">
      <alignment horizontal="center" vertical="center"/>
    </xf>
    <xf numFmtId="0" fontId="44" fillId="0" borderId="24" xfId="0" applyFont="1" applyBorder="1" applyAlignment="1">
      <alignment vertical="center"/>
    </xf>
    <xf numFmtId="0" fontId="44" fillId="0" borderId="25" xfId="0" applyFont="1" applyBorder="1" applyAlignment="1">
      <alignment vertical="center"/>
    </xf>
    <xf numFmtId="0" fontId="44" fillId="0" borderId="26" xfId="0" applyFont="1" applyBorder="1" applyAlignment="1">
      <alignment vertical="center"/>
    </xf>
    <xf numFmtId="0" fontId="25" fillId="0" borderId="0" xfId="0" applyFont="1" applyBorder="1" applyAlignment="1">
      <alignment horizontal="center" vertical="center" wrapText="1"/>
    </xf>
    <xf numFmtId="0" fontId="46" fillId="45" borderId="11" xfId="0" applyFont="1" applyFill="1" applyBorder="1" applyAlignment="1">
      <alignment horizontal="center" vertical="center" wrapText="1"/>
    </xf>
    <xf numFmtId="0" fontId="47" fillId="46" borderId="11" xfId="0" applyFont="1" applyFill="1" applyBorder="1" applyAlignment="1">
      <alignment vertical="center"/>
    </xf>
    <xf numFmtId="0" fontId="46" fillId="46" borderId="13" xfId="0" applyFont="1" applyFill="1" applyBorder="1" applyAlignment="1">
      <alignment horizontal="center" vertical="center" wrapText="1"/>
    </xf>
    <xf numFmtId="0" fontId="46" fillId="46" borderId="14" xfId="0" applyFont="1" applyFill="1" applyBorder="1" applyAlignment="1">
      <alignment horizontal="center" vertical="center" wrapText="1"/>
    </xf>
    <xf numFmtId="0" fontId="46" fillId="46" borderId="15" xfId="0" applyFont="1" applyFill="1" applyBorder="1" applyAlignment="1">
      <alignment horizontal="center" vertical="center" wrapText="1"/>
    </xf>
    <xf numFmtId="0" fontId="44" fillId="0" borderId="11" xfId="0" applyFont="1" applyFill="1" applyBorder="1" applyAlignment="1">
      <alignment horizontal="center" vertical="center" wrapText="1"/>
    </xf>
    <xf numFmtId="0" fontId="44" fillId="0" borderId="11" xfId="0" applyFont="1" applyFill="1" applyBorder="1" applyAlignment="1">
      <alignment horizontal="left" vertical="center" wrapText="1"/>
    </xf>
    <xf numFmtId="9" fontId="44" fillId="0" borderId="11" xfId="0" applyNumberFormat="1" applyFont="1" applyFill="1" applyBorder="1" applyAlignment="1">
      <alignment horizontal="center" vertical="center" wrapText="1"/>
    </xf>
    <xf numFmtId="0" fontId="25" fillId="0" borderId="0" xfId="0" applyFont="1" applyAlignment="1">
      <alignment horizontal="center" vertical="center"/>
    </xf>
    <xf numFmtId="0" fontId="44" fillId="0" borderId="27" xfId="0" applyFont="1" applyFill="1" applyBorder="1" applyAlignment="1">
      <alignment horizontal="center" vertical="center" wrapText="1"/>
    </xf>
    <xf numFmtId="0" fontId="44" fillId="0" borderId="29" xfId="0" applyFont="1" applyFill="1" applyBorder="1" applyAlignment="1">
      <alignment horizontal="center" vertical="center" wrapText="1"/>
    </xf>
    <xf numFmtId="0" fontId="44" fillId="0" borderId="30" xfId="0" applyFont="1" applyFill="1" applyBorder="1" applyAlignment="1">
      <alignment horizontal="center" vertical="center" wrapText="1"/>
    </xf>
    <xf numFmtId="0" fontId="44" fillId="0" borderId="27" xfId="0" applyFont="1" applyFill="1" applyBorder="1" applyAlignment="1">
      <alignment horizontal="left" vertical="center" wrapText="1"/>
    </xf>
    <xf numFmtId="0" fontId="44" fillId="0" borderId="29" xfId="0" applyFont="1" applyFill="1" applyBorder="1" applyAlignment="1">
      <alignment horizontal="left" vertical="center" wrapText="1"/>
    </xf>
    <xf numFmtId="0" fontId="44" fillId="0" borderId="30" xfId="0" applyFont="1" applyFill="1" applyBorder="1" applyAlignment="1">
      <alignment horizontal="left" vertical="center" wrapText="1"/>
    </xf>
    <xf numFmtId="9" fontId="44" fillId="0" borderId="27" xfId="0" applyNumberFormat="1" applyFont="1" applyFill="1" applyBorder="1" applyAlignment="1">
      <alignment horizontal="center" vertical="center" wrapText="1"/>
    </xf>
    <xf numFmtId="9" fontId="44" fillId="0" borderId="29" xfId="0" applyNumberFormat="1" applyFont="1" applyFill="1" applyBorder="1" applyAlignment="1">
      <alignment horizontal="center" vertical="center" wrapText="1"/>
    </xf>
    <xf numFmtId="9" fontId="33" fillId="48" borderId="27" xfId="0" applyNumberFormat="1" applyFont="1" applyFill="1" applyBorder="1" applyAlignment="1">
      <alignment horizontal="center" vertical="center" wrapText="1"/>
    </xf>
    <xf numFmtId="9" fontId="33" fillId="48" borderId="29" xfId="0" applyNumberFormat="1" applyFont="1" applyFill="1" applyBorder="1" applyAlignment="1">
      <alignment horizontal="center" vertical="center" wrapText="1"/>
    </xf>
    <xf numFmtId="9" fontId="33" fillId="48" borderId="30" xfId="0" applyNumberFormat="1" applyFont="1" applyFill="1" applyBorder="1" applyAlignment="1">
      <alignment horizontal="center" vertical="center" wrapText="1"/>
    </xf>
    <xf numFmtId="9" fontId="44" fillId="0" borderId="27" xfId="0" applyNumberFormat="1" applyFont="1" applyFill="1" applyBorder="1" applyAlignment="1">
      <alignment horizontal="left" vertical="center" wrapText="1"/>
    </xf>
    <xf numFmtId="9" fontId="44" fillId="0" borderId="29" xfId="0" applyNumberFormat="1" applyFont="1" applyFill="1" applyBorder="1" applyAlignment="1">
      <alignment horizontal="left" vertical="center" wrapText="1"/>
    </xf>
    <xf numFmtId="9" fontId="44" fillId="0" borderId="30" xfId="0" applyNumberFormat="1" applyFont="1" applyFill="1" applyBorder="1" applyAlignment="1">
      <alignment horizontal="left" vertical="center" wrapText="1"/>
    </xf>
    <xf numFmtId="9" fontId="44" fillId="0" borderId="30" xfId="0" applyNumberFormat="1" applyFont="1" applyFill="1" applyBorder="1" applyAlignment="1">
      <alignment horizontal="center" vertical="center" wrapText="1"/>
    </xf>
    <xf numFmtId="0" fontId="25" fillId="0" borderId="30" xfId="0" applyFont="1" applyBorder="1" applyAlignment="1">
      <alignment horizontal="center" vertical="center"/>
    </xf>
    <xf numFmtId="0" fontId="44" fillId="0" borderId="30" xfId="0" applyFont="1" applyBorder="1" applyAlignment="1">
      <alignment vertical="center"/>
    </xf>
    <xf numFmtId="0" fontId="49" fillId="0" borderId="0" xfId="0" applyFont="1" applyAlignment="1">
      <alignment horizontal="center" vertical="center"/>
    </xf>
    <xf numFmtId="0" fontId="86" fillId="0" borderId="11" xfId="0" applyFont="1" applyBorder="1" applyAlignment="1">
      <alignment horizontal="center" vertical="center" wrapText="1"/>
    </xf>
    <xf numFmtId="0" fontId="39" fillId="37" borderId="11" xfId="0" applyFont="1" applyFill="1" applyBorder="1" applyAlignment="1">
      <alignment horizontal="center" vertical="center" wrapText="1"/>
    </xf>
    <xf numFmtId="0" fontId="39" fillId="37" borderId="27" xfId="0" applyFont="1" applyFill="1" applyBorder="1" applyAlignment="1">
      <alignment horizontal="center" vertical="center"/>
    </xf>
    <xf numFmtId="0" fontId="39" fillId="37" borderId="29" xfId="0" applyFont="1" applyFill="1" applyBorder="1" applyAlignment="1">
      <alignment horizontal="center" vertical="center"/>
    </xf>
    <xf numFmtId="0" fontId="39" fillId="37" borderId="16" xfId="0" applyFont="1" applyFill="1" applyBorder="1" applyAlignment="1">
      <alignment horizontal="center" vertical="center"/>
    </xf>
    <xf numFmtId="0" fontId="39" fillId="37" borderId="18" xfId="0" applyFont="1" applyFill="1" applyBorder="1" applyAlignment="1">
      <alignment horizontal="center" vertical="center"/>
    </xf>
    <xf numFmtId="0" fontId="39" fillId="37" borderId="12" xfId="0" applyFont="1" applyFill="1" applyBorder="1" applyAlignment="1">
      <alignment horizontal="center" vertical="center"/>
    </xf>
    <xf numFmtId="0" fontId="39" fillId="37" borderId="19" xfId="0" applyFont="1" applyFill="1" applyBorder="1" applyAlignment="1">
      <alignment horizontal="center" vertical="center"/>
    </xf>
    <xf numFmtId="0" fontId="39" fillId="37" borderId="16" xfId="0" applyFont="1" applyFill="1" applyBorder="1" applyAlignment="1">
      <alignment horizontal="center" vertical="center" wrapText="1"/>
    </xf>
    <xf numFmtId="0" fontId="39" fillId="37" borderId="18" xfId="0" applyFont="1" applyFill="1" applyBorder="1" applyAlignment="1">
      <alignment horizontal="center" vertical="center" wrapText="1"/>
    </xf>
  </cellXfs>
  <cellStyles count="160">
    <cellStyle name="_Table2_Out_Chi nhan vien 2010" xfId="5"/>
    <cellStyle name="0,0_x000d__x000a_NA_x000d__x000a_" xfId="6"/>
    <cellStyle name="20% - Accent1 2" xfId="7"/>
    <cellStyle name="20% - Accent2 2" xfId="8"/>
    <cellStyle name="20% - Accent3 2" xfId="9"/>
    <cellStyle name="20% - Accent4 2" xfId="10"/>
    <cellStyle name="20% - Accent5 2" xfId="11"/>
    <cellStyle name="20% - Accent6 2" xfId="12"/>
    <cellStyle name="40% - Accent1 2" xfId="13"/>
    <cellStyle name="40% - Accent2 2" xfId="14"/>
    <cellStyle name="40% - Accent3 2" xfId="15"/>
    <cellStyle name="40% - Accent4 2" xfId="16"/>
    <cellStyle name="40% - Accent5 2" xfId="17"/>
    <cellStyle name="40% - Accent6 2" xfId="18"/>
    <cellStyle name="60% - Accent1 2" xfId="19"/>
    <cellStyle name="60% - Accent2 2" xfId="20"/>
    <cellStyle name="60% - Accent3 2" xfId="21"/>
    <cellStyle name="60% - Accent4 2" xfId="22"/>
    <cellStyle name="60% - Accent5 2" xfId="23"/>
    <cellStyle name="60% - Accent6 2" xfId="24"/>
    <cellStyle name="Accent1 2" xfId="25"/>
    <cellStyle name="Accent2 2" xfId="26"/>
    <cellStyle name="Accent2 3" xfId="27"/>
    <cellStyle name="Accent3 2" xfId="28"/>
    <cellStyle name="Accent3 3" xfId="29"/>
    <cellStyle name="Accent4 2" xfId="30"/>
    <cellStyle name="Accent5 2" xfId="31"/>
    <cellStyle name="Accent6 2" xfId="32"/>
    <cellStyle name="ÅëÈ­ [0]_¿ì¹°Åë" xfId="33"/>
    <cellStyle name="ÅëÈ­_¿ì¹°Åë" xfId="34"/>
    <cellStyle name="ÄÞ¸¶ [0]_¿ì¹°Åë" xfId="35"/>
    <cellStyle name="ÄÞ¸¶_¿ì¹°Åë" xfId="36"/>
    <cellStyle name="Bad 2" xfId="37"/>
    <cellStyle name="Beløb0" xfId="38"/>
    <cellStyle name="Ç¥ÁØ_´çÃÊ±¸ÀÔ»ý»ê" xfId="39"/>
    <cellStyle name="Calculation 2" xfId="40"/>
    <cellStyle name="Comma 2" xfId="41"/>
    <cellStyle name="Comma 2 2" xfId="42"/>
    <cellStyle name="Comma 2 3" xfId="43"/>
    <cellStyle name="Comma 3" xfId="44"/>
    <cellStyle name="Comma 3 2" xfId="45"/>
    <cellStyle name="Comma 3 3" xfId="46"/>
    <cellStyle name="Comma 4" xfId="47"/>
    <cellStyle name="Comma 5" xfId="48"/>
    <cellStyle name="Comma 8" xfId="49"/>
    <cellStyle name="Comma0" xfId="50"/>
    <cellStyle name="Currency 2" xfId="51"/>
    <cellStyle name="Currency 3" xfId="52"/>
    <cellStyle name="Currency0" xfId="53"/>
    <cellStyle name="Check Cell 2" xfId="54"/>
    <cellStyle name="Date" xfId="55"/>
    <cellStyle name="Dato" xfId="56"/>
    <cellStyle name="Euro" xfId="57"/>
    <cellStyle name="Euro 2" xfId="58"/>
    <cellStyle name="Euro 3" xfId="59"/>
    <cellStyle name="Euro 4" xfId="60"/>
    <cellStyle name="Explanatory Text 2" xfId="61"/>
    <cellStyle name="Fast" xfId="62"/>
    <cellStyle name="Fixed" xfId="63"/>
    <cellStyle name="Good 2" xfId="64"/>
    <cellStyle name="Header1" xfId="65"/>
    <cellStyle name="Header2" xfId="66"/>
    <cellStyle name="Heading 1 2" xfId="67"/>
    <cellStyle name="Heading 2 2" xfId="68"/>
    <cellStyle name="Heading 3 2" xfId="69"/>
    <cellStyle name="Heading 4 2" xfId="70"/>
    <cellStyle name="Hyperlink 12" xfId="71"/>
    <cellStyle name="Hyperlink 2" xfId="72"/>
    <cellStyle name="Hyperlink 2 10" xfId="73"/>
    <cellStyle name="Hyperlink 2 11" xfId="74"/>
    <cellStyle name="Hyperlink 2 2" xfId="75"/>
    <cellStyle name="Hyperlink 2 3" xfId="76"/>
    <cellStyle name="Hyperlink 2 4" xfId="77"/>
    <cellStyle name="Hyperlink 2 5" xfId="78"/>
    <cellStyle name="Hyperlink 2 6" xfId="79"/>
    <cellStyle name="Hyperlink 2 7" xfId="80"/>
    <cellStyle name="Hyperlink 2 8" xfId="81"/>
    <cellStyle name="Hyperlink 2 9" xfId="82"/>
    <cellStyle name="Hyperlink 3" xfId="83"/>
    <cellStyle name="Hyperlink 3 2" xfId="84"/>
    <cellStyle name="Hyperlink 4" xfId="85"/>
    <cellStyle name="Hyperlink 5" xfId="86"/>
    <cellStyle name="Input 2" xfId="87"/>
    <cellStyle name="Ledger 17 x 11 in" xfId="88"/>
    <cellStyle name="Linked Cell 2" xfId="89"/>
    <cellStyle name="Neutral 2" xfId="90"/>
    <cellStyle name="Normal" xfId="0" builtinId="0"/>
    <cellStyle name="Normal 10" xfId="91"/>
    <cellStyle name="Normal 11" xfId="92"/>
    <cellStyle name="Normal 12" xfId="2"/>
    <cellStyle name="Normal 13" xfId="93"/>
    <cellStyle name="Normal 14" xfId="94"/>
    <cellStyle name="Normal 15" xfId="95"/>
    <cellStyle name="Normal 18" xfId="96"/>
    <cellStyle name="Normal 19" xfId="97"/>
    <cellStyle name="Normal 2" xfId="98"/>
    <cellStyle name="Normal 2 10" xfId="99"/>
    <cellStyle name="Normal 2 11" xfId="100"/>
    <cellStyle name="Normal 2 2" xfId="101"/>
    <cellStyle name="Normal 2 2 2" xfId="102"/>
    <cellStyle name="Normal 2 2 3" xfId="3"/>
    <cellStyle name="Normal 2 2 3 2" xfId="103"/>
    <cellStyle name="Normal 2 2 4" xfId="104"/>
    <cellStyle name="Normal 2 3" xfId="105"/>
    <cellStyle name="Normal 2 3 2" xfId="4"/>
    <cellStyle name="Normal 2 3 5" xfId="106"/>
    <cellStyle name="Normal 2 4" xfId="107"/>
    <cellStyle name="Normal 2 4 2" xfId="108"/>
    <cellStyle name="Normal 2 5" xfId="109"/>
    <cellStyle name="Normal 2 5 2" xfId="110"/>
    <cellStyle name="Normal 2 6" xfId="111"/>
    <cellStyle name="Normal 2 7" xfId="112"/>
    <cellStyle name="Normal 2 8" xfId="113"/>
    <cellStyle name="Normal 2 9" xfId="114"/>
    <cellStyle name="Normal 2_JD Tro ly TGD BDS v1.22.12" xfId="115"/>
    <cellStyle name="Normal 3" xfId="116"/>
    <cellStyle name="Normal 3 2" xfId="117"/>
    <cellStyle name="Normal 3 2 2" xfId="118"/>
    <cellStyle name="Normal 3 3" xfId="119"/>
    <cellStyle name="Normal 3 4" xfId="120"/>
    <cellStyle name="Normal 3 5" xfId="121"/>
    <cellStyle name="Normal 4" xfId="122"/>
    <cellStyle name="Normal 4 2" xfId="123"/>
    <cellStyle name="Normal 4 3" xfId="124"/>
    <cellStyle name="Normal 4 4" xfId="125"/>
    <cellStyle name="Normal 5" xfId="126"/>
    <cellStyle name="Normal 5 2" xfId="127"/>
    <cellStyle name="Normal 6" xfId="128"/>
    <cellStyle name="Normal 6 2" xfId="129"/>
    <cellStyle name="Normal 6 3" xfId="130"/>
    <cellStyle name="Normal 7" xfId="131"/>
    <cellStyle name="Normal 7 2" xfId="132"/>
    <cellStyle name="Normal 8" xfId="133"/>
    <cellStyle name="Normal 8 2" xfId="134"/>
    <cellStyle name="Normal 9" xfId="135"/>
    <cellStyle name="Note 2" xfId="136"/>
    <cellStyle name="Output 2" xfId="137"/>
    <cellStyle name="Percent" xfId="1" builtinId="5"/>
    <cellStyle name="Percent 2" xfId="138"/>
    <cellStyle name="Percent 3" xfId="139"/>
    <cellStyle name="Punktum0" xfId="140"/>
    <cellStyle name="Style 1" xfId="141"/>
    <cellStyle name="Style 2" xfId="142"/>
    <cellStyle name="Title 2" xfId="143"/>
    <cellStyle name="Total 2" xfId="144"/>
    <cellStyle name="vntxt1" xfId="145"/>
    <cellStyle name="vntxt2" xfId="146"/>
    <cellStyle name="vnhead2" xfId="147"/>
    <cellStyle name="Warning Text 2" xfId="148"/>
    <cellStyle name="똿뗦먛귟 [0.00]_PRODUCT DETAIL Q1" xfId="149"/>
    <cellStyle name="똿뗦먛귟_PRODUCT DETAIL Q1" xfId="150"/>
    <cellStyle name="믅됞 [0.00]_PRODUCT DETAIL Q1" xfId="151"/>
    <cellStyle name="믅됞_PRODUCT DETAIL Q1" xfId="152"/>
    <cellStyle name="백분율_HOBONG" xfId="153"/>
    <cellStyle name="뷭?_BOOKSHIP" xfId="154"/>
    <cellStyle name="콤마 [0]_1202" xfId="155"/>
    <cellStyle name="콤마_1202" xfId="156"/>
    <cellStyle name="통화 [0]_1202" xfId="157"/>
    <cellStyle name="통화_1202" xfId="158"/>
    <cellStyle name="표준_(정보부문)월별인원계획" xfId="159"/>
  </cellStyles>
  <dxfs count="0"/>
  <tableStyles count="0" defaultTableStyle="TableStyleMedium2" defaultPivotStyle="PivotStyleLight16"/>
  <colors>
    <mruColors>
      <color rgb="FF8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295274</xdr:colOff>
      <xdr:row>1</xdr:row>
      <xdr:rowOff>142874</xdr:rowOff>
    </xdr:from>
    <xdr:to>
      <xdr:col>10</xdr:col>
      <xdr:colOff>409575</xdr:colOff>
      <xdr:row>51</xdr:row>
      <xdr:rowOff>85725</xdr:rowOff>
    </xdr:to>
    <xdr:sp macro="" textlink="">
      <xdr:nvSpPr>
        <xdr:cNvPr id="2" name="TextBox 1"/>
        <xdr:cNvSpPr txBox="1"/>
      </xdr:nvSpPr>
      <xdr:spPr>
        <a:xfrm>
          <a:off x="295274" y="333374"/>
          <a:ext cx="6972301" cy="8991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1100">
              <a:latin typeface="+mj-lt"/>
            </a:rPr>
            <a:t>Cách làm khung năng lực (lộ trình công danh) vị trí tắt (dối) như thế nào?</a:t>
          </a:r>
        </a:p>
        <a:p>
          <a:endParaRPr lang="vi-VN" sz="1100">
            <a:latin typeface="+mj-lt"/>
          </a:endParaRPr>
        </a:p>
        <a:p>
          <a:r>
            <a:rPr lang="vi-VN" sz="1100">
              <a:latin typeface="+mj-lt"/>
            </a:rPr>
            <a:t>Câu hỏi: Anh Cường ơi. Muốn xây dựng được lộ trình Công danh em sẽ đi theo các bước như này đúng không ạ:</a:t>
          </a:r>
        </a:p>
        <a:p>
          <a:endParaRPr lang="vi-VN" sz="1100">
            <a:latin typeface="+mj-lt"/>
          </a:endParaRPr>
        </a:p>
        <a:p>
          <a:r>
            <a:rPr lang="vi-VN" sz="1100">
              <a:latin typeface="+mj-lt"/>
            </a:rPr>
            <a:t>1. Xây dựng bản mô tả công việc: Phát triển yêu cầu năng lực từ yêu cầu nhiệm vụ</a:t>
          </a:r>
        </a:p>
        <a:p>
          <a:r>
            <a:rPr lang="vi-VN" sz="1100">
              <a:latin typeface="+mj-lt"/>
            </a:rPr>
            <a:t>2. Tiến hành xây dựng Hệ thống chức danh và ngạch bậc: Phát triển hệ ngạch bậc cho các chức danh</a:t>
          </a:r>
        </a:p>
        <a:p>
          <a:r>
            <a:rPr lang="vi-VN" sz="1100">
              <a:latin typeface="+mj-lt"/>
            </a:rPr>
            <a:t>3. Tạo ra Khung năng lực: bao gồm các mức độ năng lực và đặt chuẩn đánh giá cá nhân.</a:t>
          </a:r>
        </a:p>
        <a:p>
          <a:r>
            <a:rPr lang="vi-VN" sz="1100">
              <a:latin typeface="+mj-lt"/>
            </a:rPr>
            <a:t>4. Xây dựng Lộ trình nghề nghiệp : Lộ trình nghề nghiệp cho từng nhóm nghề và phát triển chính sách, thực thi</a:t>
          </a:r>
        </a:p>
        <a:p>
          <a:endParaRPr lang="vi-VN" sz="1100">
            <a:latin typeface="+mj-lt"/>
          </a:endParaRPr>
        </a:p>
        <a:p>
          <a:r>
            <a:rPr lang="vi-VN" sz="1100">
              <a:latin typeface="+mj-lt"/>
            </a:rPr>
            <a:t>Anh giúp em có tài liệu mẫu cho em mua lại để em có khung sườn để làm với ạ</a:t>
          </a:r>
        </a:p>
        <a:p>
          <a:endParaRPr lang="vi-VN" sz="1100">
            <a:latin typeface="+mj-lt"/>
          </a:endParaRPr>
        </a:p>
        <a:p>
          <a:r>
            <a:rPr lang="vi-VN" sz="1100">
              <a:latin typeface="+mj-lt"/>
            </a:rPr>
            <a:t>Trả lời: Chị vui lòng cho Cường xin 1 JD công việc</a:t>
          </a:r>
        </a:p>
        <a:p>
          <a:endParaRPr lang="vi-VN" sz="1100">
            <a:latin typeface="+mj-lt"/>
          </a:endParaRPr>
        </a:p>
        <a:p>
          <a:r>
            <a:rPr lang="vi-VN" sz="1100">
              <a:latin typeface="+mj-lt"/>
            </a:rPr>
            <a:t>Hỏi: Đây ạ!</a:t>
          </a:r>
        </a:p>
        <a:p>
          <a:endParaRPr lang="vi-VN" sz="1100">
            <a:latin typeface="+mj-lt"/>
          </a:endParaRPr>
        </a:p>
        <a:p>
          <a:r>
            <a:rPr lang="vi-VN" sz="1100">
              <a:latin typeface="+mj-lt"/>
            </a:rPr>
            <a:t>Trả lời: Vâng. Chị làm theo các bước giống như chị nói là ok:</a:t>
          </a:r>
        </a:p>
        <a:p>
          <a:endParaRPr lang="vi-VN" sz="1100">
            <a:latin typeface="+mj-lt"/>
          </a:endParaRPr>
        </a:p>
        <a:p>
          <a:r>
            <a:rPr lang="vi-VN" sz="1100">
              <a:latin typeface="+mj-lt"/>
            </a:rPr>
            <a:t>Bước 1: Xác định sơ đồ tổ chức, các vị trí, chức danh và mô tả công việc</a:t>
          </a:r>
        </a:p>
        <a:p>
          <a:r>
            <a:rPr lang="vi-VN" sz="1100">
              <a:latin typeface="+mj-lt"/>
            </a:rPr>
            <a:t>Bước 2: Xác định số bậc chuyên môn và bậc chức danh (số ngạch)</a:t>
          </a:r>
        </a:p>
        <a:p>
          <a:r>
            <a:rPr lang="vi-VN" sz="1100">
              <a:latin typeface="+mj-lt"/>
            </a:rPr>
            <a:t>Bước 3: Dựa vào JD tìm ra các năng lực cần có</a:t>
          </a:r>
        </a:p>
        <a:p>
          <a:r>
            <a:rPr lang="vi-VN" sz="1100">
              <a:latin typeface="+mj-lt"/>
            </a:rPr>
            <a:t>Bước 4: Định nghĩa các năng lực và định nghĩa từng mức độ của năng lực</a:t>
          </a:r>
        </a:p>
        <a:p>
          <a:r>
            <a:rPr lang="vi-VN" sz="1100">
              <a:latin typeface="+mj-lt"/>
            </a:rPr>
            <a:t>Bước 5: Phân bổ mức độ năng lực cho từng bậc chuyên môn và bậc chức danh</a:t>
          </a:r>
        </a:p>
        <a:p>
          <a:r>
            <a:rPr lang="vi-VN" sz="1100">
              <a:latin typeface="+mj-lt"/>
            </a:rPr>
            <a:t>Bước 6: Xây dựng chính sách phát triển (đào tạo + lương)</a:t>
          </a:r>
        </a:p>
        <a:p>
          <a:endParaRPr lang="vi-VN" sz="1100">
            <a:latin typeface="+mj-lt"/>
          </a:endParaRPr>
        </a:p>
        <a:p>
          <a:r>
            <a:rPr lang="vi-VN" sz="1100">
              <a:latin typeface="+mj-lt"/>
            </a:rPr>
            <a:t>Cơ bản là vậy!</a:t>
          </a:r>
        </a:p>
        <a:p>
          <a:endParaRPr lang="en-US" sz="1100">
            <a:latin typeface="+mj-lt"/>
          </a:endParaRPr>
        </a:p>
        <a:p>
          <a:r>
            <a:rPr lang="en-US" sz="1100">
              <a:latin typeface="+mj-lt"/>
            </a:rPr>
            <a:t>Nguyễn</a:t>
          </a:r>
          <a:r>
            <a:rPr lang="en-US" sz="1100" baseline="0">
              <a:latin typeface="+mj-lt"/>
            </a:rPr>
            <a:t> Hùng Cường</a:t>
          </a:r>
          <a:endParaRPr lang="vi-VN" sz="1100">
            <a:latin typeface="+mj-lt"/>
          </a:endParaRPr>
        </a:p>
        <a:p>
          <a:endParaRPr lang="en-US" sz="1100">
            <a:latin typeface="+mj-lt"/>
          </a:endParaRPr>
        </a:p>
        <a:p>
          <a:r>
            <a:rPr lang="en-US" sz="1100">
              <a:latin typeface="+mj-lt"/>
            </a:rPr>
            <a:t>Tái</a:t>
          </a:r>
          <a:r>
            <a:rPr lang="en-US" sz="1100" baseline="0">
              <a:latin typeface="+mj-lt"/>
            </a:rPr>
            <a:t> bút: Nếu quan tâm tới Khung năng lực, thân mời anh chị cùng tham khảo các bài viết sau</a:t>
          </a:r>
          <a:br>
            <a:rPr lang="en-US" sz="1100" baseline="0">
              <a:latin typeface="+mj-lt"/>
            </a:rPr>
          </a:br>
          <a:r>
            <a:rPr lang="vi-VN" sz="1100" baseline="0">
              <a:solidFill>
                <a:schemeClr val="dk1"/>
              </a:solidFill>
              <a:latin typeface="+mj-lt"/>
              <a:ea typeface="+mn-ea"/>
              <a:cs typeface="+mn-cs"/>
            </a:rPr>
            <a:t>1. Làm gì khi nhân viên nhận định rằng họ không cần phải đào tạo?. http://blognhansu.net.vn/?p=21516</a:t>
          </a:r>
        </a:p>
        <a:p>
          <a:r>
            <a:rPr lang="vi-VN" sz="1100" baseline="0">
              <a:solidFill>
                <a:schemeClr val="dk1"/>
              </a:solidFill>
              <a:latin typeface="+mj-lt"/>
              <a:ea typeface="+mn-ea"/>
              <a:cs typeface="+mn-cs"/>
            </a:rPr>
            <a:t>2. Lịch sử hình thành các khái niệm thuật ngữ “năng lực”, “khung năng lực”. http://blognhansu.net.vn/?p=22047</a:t>
          </a:r>
        </a:p>
        <a:p>
          <a:r>
            <a:rPr lang="vi-VN" sz="1100" baseline="0">
              <a:solidFill>
                <a:schemeClr val="dk1"/>
              </a:solidFill>
              <a:latin typeface="+mj-lt"/>
              <a:ea typeface="+mn-ea"/>
              <a:cs typeface="+mn-cs"/>
            </a:rPr>
            <a:t>3. Ứng dụng khung năng lực để xác định nhu cầu đào tạo và chương trình đào tạo. http://blognhansu.net.vn/?p=12476</a:t>
          </a:r>
        </a:p>
        <a:p>
          <a:r>
            <a:rPr lang="vi-VN" sz="1100" baseline="0">
              <a:solidFill>
                <a:schemeClr val="dk1"/>
              </a:solidFill>
              <a:latin typeface="+mj-lt"/>
              <a:ea typeface="+mn-ea"/>
              <a:cs typeface="+mn-cs"/>
            </a:rPr>
            <a:t>4. Xác định nhu cầu đào tạo dựa trên khung năng lực như thế nào ?. http://blognhansu.net.vn/?=9938</a:t>
          </a:r>
        </a:p>
        <a:p>
          <a:r>
            <a:rPr lang="vi-VN" sz="1100" baseline="0">
              <a:solidFill>
                <a:schemeClr val="dk1"/>
              </a:solidFill>
              <a:latin typeface="+mj-lt"/>
              <a:ea typeface="+mn-ea"/>
              <a:cs typeface="+mn-cs"/>
            </a:rPr>
            <a:t>5. Phương pháp phỏng vấn tuyển dụng dựa trên khung năng lực và hành vi. http://blognhansu.net.vn/?p=12447</a:t>
          </a:r>
        </a:p>
        <a:p>
          <a:r>
            <a:rPr lang="vi-VN" sz="1100" baseline="0">
              <a:solidFill>
                <a:schemeClr val="dk1"/>
              </a:solidFill>
              <a:latin typeface="+mj-lt"/>
              <a:ea typeface="+mn-ea"/>
              <a:cs typeface="+mn-cs"/>
            </a:rPr>
            <a:t>6. Các bước xây dựng từ điển năng lực … p1. http://blognhansu.net.vn/?p=949</a:t>
          </a:r>
        </a:p>
        <a:p>
          <a:r>
            <a:rPr lang="vi-VN" sz="1100" baseline="0">
              <a:solidFill>
                <a:schemeClr val="dk1"/>
              </a:solidFill>
              <a:latin typeface="+mj-lt"/>
              <a:ea typeface="+mn-ea"/>
              <a:cs typeface="+mn-cs"/>
            </a:rPr>
            <a:t>7. Các bước xây dựng từ điển năng lực (4 bước). http://blognhansu.net.vn/?p=7337</a:t>
          </a:r>
        </a:p>
        <a:p>
          <a:r>
            <a:rPr lang="vi-VN" sz="1100" baseline="0">
              <a:solidFill>
                <a:schemeClr val="dk1"/>
              </a:solidFill>
              <a:latin typeface="+mj-lt"/>
              <a:ea typeface="+mn-ea"/>
              <a:cs typeface="+mn-cs"/>
            </a:rPr>
            <a:t>. Tiêu chuẩn khung năng lực thì nên lấy thế nào?. http://blognhansu.net.vn/?p=24482</a:t>
          </a:r>
        </a:p>
        <a:p>
          <a:r>
            <a:rPr lang="vi-VN" sz="1100" baseline="0">
              <a:solidFill>
                <a:schemeClr val="dk1"/>
              </a:solidFill>
              <a:latin typeface="+mj-lt"/>
              <a:ea typeface="+mn-ea"/>
              <a:cs typeface="+mn-cs"/>
            </a:rPr>
            <a:t>8. Hướng dẫn xây dựng khung năng lực bằng hình ảnh. http://blognhansu.net.vn/?p=16864</a:t>
          </a:r>
        </a:p>
        <a:p>
          <a:r>
            <a:rPr lang="vi-VN" sz="1100" baseline="0">
              <a:solidFill>
                <a:schemeClr val="dk1"/>
              </a:solidFill>
              <a:latin typeface="+mj-lt"/>
              <a:ea typeface="+mn-ea"/>
              <a:cs typeface="+mn-cs"/>
            </a:rPr>
            <a:t>9. Xác định năng lực cốt lõi trong quá trình xây dựng từ điển năng lực …. http://blognhansu.net.vn/?p=1284</a:t>
          </a:r>
        </a:p>
        <a:p>
          <a:r>
            <a:rPr lang="vi-VN" sz="1100" baseline="0">
              <a:solidFill>
                <a:schemeClr val="dk1"/>
              </a:solidFill>
              <a:latin typeface="+mj-lt"/>
              <a:ea typeface="+mn-ea"/>
              <a:cs typeface="+mn-cs"/>
            </a:rPr>
            <a:t>10. Kinh nghiệm xây dựng khung năng lực 1: bức tranh nguồn gốc của văn hóa DN. http://blognhansu.net.vn/?p=20540</a:t>
          </a:r>
        </a:p>
        <a:p>
          <a:r>
            <a:rPr lang="vi-VN" sz="1100" baseline="0">
              <a:solidFill>
                <a:schemeClr val="dk1"/>
              </a:solidFill>
              <a:latin typeface="+mj-lt"/>
              <a:ea typeface="+mn-ea"/>
              <a:cs typeface="+mn-cs"/>
            </a:rPr>
            <a:t>11. Cách xác định các Năng lực lõi (Core Competencies) của nhân sự trong doanh nghiệp. http://blognhansu.net.vn/?p=17047</a:t>
          </a:r>
        </a:p>
        <a:p>
          <a:r>
            <a:rPr lang="vi-VN" sz="1100" baseline="0">
              <a:solidFill>
                <a:schemeClr val="dk1"/>
              </a:solidFill>
              <a:latin typeface="+mj-lt"/>
              <a:ea typeface="+mn-ea"/>
              <a:cs typeface="+mn-cs"/>
            </a:rPr>
            <a:t>12. Kinh nghiệm xây dựng khung năng lực 2: Vẽ khung năng lực vị trí. http://blognhansu.net.vn/?p=20625</a:t>
          </a:r>
        </a:p>
        <a:p>
          <a:r>
            <a:rPr lang="vi-VN" sz="1100" baseline="0">
              <a:solidFill>
                <a:schemeClr val="dk1"/>
              </a:solidFill>
              <a:latin typeface="+mj-lt"/>
              <a:ea typeface="+mn-ea"/>
              <a:cs typeface="+mn-cs"/>
            </a:rPr>
            <a:t>13. - Kinh nghiệm xây dựng khung năng lực 3: Định nghĩa và phân cấp cho năng lực nhân sự lõi (tính cách tổ chức) . http://blognhansu.net.vn/?p=21996</a:t>
          </a:r>
        </a:p>
        <a:p>
          <a:r>
            <a:rPr lang="vi-VN" sz="1100" baseline="0">
              <a:solidFill>
                <a:schemeClr val="dk1"/>
              </a:solidFill>
              <a:latin typeface="+mj-lt"/>
              <a:ea typeface="+mn-ea"/>
              <a:cs typeface="+mn-cs"/>
            </a:rPr>
            <a:t>14. Kinh nghiệm xây dựng khung năng lực 4: Cơ chế chính sách thúc đẩy nâng cao năng lực . http://blognhansu.net.vn/?p=22006</a:t>
          </a:r>
        </a:p>
        <a:p>
          <a:r>
            <a:rPr lang="vi-VN" sz="1100" baseline="0">
              <a:solidFill>
                <a:schemeClr val="dk1"/>
              </a:solidFill>
              <a:latin typeface="+mj-lt"/>
              <a:ea typeface="+mn-ea"/>
              <a:cs typeface="+mn-cs"/>
            </a:rPr>
            <a:t>15. Trao đôi về đề tài nghiên cứu Xác định các năng lực cốt lõi của nhân viên. http://blognhansu.net.vn/?p=8212</a:t>
          </a:r>
        </a:p>
        <a:p>
          <a:r>
            <a:rPr lang="vi-VN" sz="1100" baseline="0">
              <a:solidFill>
                <a:schemeClr val="dk1"/>
              </a:solidFill>
              <a:latin typeface="+mj-lt"/>
              <a:ea typeface="+mn-ea"/>
              <a:cs typeface="+mn-cs"/>
            </a:rPr>
            <a:t>16. Tài liệu về khung, từ điển năng lực của HRA. http://blognhansu.net.vn/?p=14328</a:t>
          </a:r>
        </a:p>
        <a:p>
          <a:r>
            <a:rPr lang="vi-VN" sz="1100" baseline="0">
              <a:solidFill>
                <a:schemeClr val="dk1"/>
              </a:solidFill>
              <a:latin typeface="+mj-lt"/>
              <a:ea typeface="+mn-ea"/>
              <a:cs typeface="+mn-cs"/>
            </a:rPr>
            <a:t>17. Bộ tài liệu demo và hướng dẫn xây dựng từ điển năng lực (khung năng lực) v30. http://blognhansu.net.vn/?p=12487</a:t>
          </a:r>
        </a:p>
        <a:p>
          <a:r>
            <a:rPr lang="vi-VN" sz="1100" baseline="0">
              <a:solidFill>
                <a:schemeClr val="dk1"/>
              </a:solidFill>
              <a:latin typeface="+mj-lt"/>
              <a:ea typeface="+mn-ea"/>
              <a:cs typeface="+mn-cs"/>
            </a:rPr>
            <a:t>18. Sai lầm trong xây dựng khung năng lực doanh nghiệp. http://blognhansu.net.vn/?p=24085</a:t>
          </a:r>
        </a:p>
        <a:p>
          <a:endParaRPr lang="vi-VN" sz="1100" baseline="0">
            <a:solidFill>
              <a:schemeClr val="dk1"/>
            </a:solidFill>
            <a:latin typeface="+mj-lt"/>
            <a:ea typeface="+mn-ea"/>
            <a:cs typeface="+mn-cs"/>
          </a:endParaRPr>
        </a:p>
        <a:p>
          <a:endParaRPr lang="vi-VN" sz="1100" baseline="0">
            <a:solidFill>
              <a:schemeClr val="dk1"/>
            </a:solidFill>
            <a:latin typeface="+mj-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533400</xdr:colOff>
      <xdr:row>3</xdr:row>
      <xdr:rowOff>104775</xdr:rowOff>
    </xdr:from>
    <xdr:to>
      <xdr:col>16</xdr:col>
      <xdr:colOff>400050</xdr:colOff>
      <xdr:row>3</xdr:row>
      <xdr:rowOff>104775</xdr:rowOff>
    </xdr:to>
    <xdr:cxnSp macro="">
      <xdr:nvCxnSpPr>
        <xdr:cNvPr id="3" name="Straight Connector 2"/>
        <xdr:cNvCxnSpPr/>
      </xdr:nvCxnSpPr>
      <xdr:spPr>
        <a:xfrm>
          <a:off x="1905000" y="838200"/>
          <a:ext cx="69532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323850</xdr:colOff>
      <xdr:row>3</xdr:row>
      <xdr:rowOff>38100</xdr:rowOff>
    </xdr:from>
    <xdr:to>
      <xdr:col>8</xdr:col>
      <xdr:colOff>323850</xdr:colOff>
      <xdr:row>3</xdr:row>
      <xdr:rowOff>85725</xdr:rowOff>
    </xdr:to>
    <xdr:cxnSp macro="">
      <xdr:nvCxnSpPr>
        <xdr:cNvPr id="5" name="Straight Arrow Connector 4"/>
        <xdr:cNvCxnSpPr/>
      </xdr:nvCxnSpPr>
      <xdr:spPr>
        <a:xfrm>
          <a:off x="4057650" y="771525"/>
          <a:ext cx="0" cy="476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371475</xdr:colOff>
      <xdr:row>3</xdr:row>
      <xdr:rowOff>152400</xdr:rowOff>
    </xdr:from>
    <xdr:to>
      <xdr:col>8</xdr:col>
      <xdr:colOff>371475</xdr:colOff>
      <xdr:row>5</xdr:row>
      <xdr:rowOff>133350</xdr:rowOff>
    </xdr:to>
    <xdr:cxnSp macro="">
      <xdr:nvCxnSpPr>
        <xdr:cNvPr id="7" name="Straight Arrow Connector 6"/>
        <xdr:cNvCxnSpPr/>
      </xdr:nvCxnSpPr>
      <xdr:spPr>
        <a:xfrm>
          <a:off x="4105275" y="885825"/>
          <a:ext cx="0" cy="3429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333375</xdr:colOff>
      <xdr:row>3</xdr:row>
      <xdr:rowOff>152400</xdr:rowOff>
    </xdr:from>
    <xdr:to>
      <xdr:col>12</xdr:col>
      <xdr:colOff>333375</xdr:colOff>
      <xdr:row>5</xdr:row>
      <xdr:rowOff>133350</xdr:rowOff>
    </xdr:to>
    <xdr:cxnSp macro="">
      <xdr:nvCxnSpPr>
        <xdr:cNvPr id="8" name="Straight Arrow Connector 7"/>
        <xdr:cNvCxnSpPr/>
      </xdr:nvCxnSpPr>
      <xdr:spPr>
        <a:xfrm>
          <a:off x="6429375" y="885825"/>
          <a:ext cx="0" cy="3429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352425</xdr:colOff>
      <xdr:row>3</xdr:row>
      <xdr:rowOff>142875</xdr:rowOff>
    </xdr:from>
    <xdr:to>
      <xdr:col>16</xdr:col>
      <xdr:colOff>352425</xdr:colOff>
      <xdr:row>5</xdr:row>
      <xdr:rowOff>123825</xdr:rowOff>
    </xdr:to>
    <xdr:cxnSp macro="">
      <xdr:nvCxnSpPr>
        <xdr:cNvPr id="9" name="Straight Arrow Connector 8"/>
        <xdr:cNvCxnSpPr/>
      </xdr:nvCxnSpPr>
      <xdr:spPr>
        <a:xfrm>
          <a:off x="8810625" y="876300"/>
          <a:ext cx="0" cy="3429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285750</xdr:colOff>
      <xdr:row>5</xdr:row>
      <xdr:rowOff>38100</xdr:rowOff>
    </xdr:from>
    <xdr:to>
      <xdr:col>4</xdr:col>
      <xdr:colOff>285750</xdr:colOff>
      <xdr:row>5</xdr:row>
      <xdr:rowOff>152400</xdr:rowOff>
    </xdr:to>
    <xdr:cxnSp macro="">
      <xdr:nvCxnSpPr>
        <xdr:cNvPr id="11" name="Straight Arrow Connector 10"/>
        <xdr:cNvCxnSpPr/>
      </xdr:nvCxnSpPr>
      <xdr:spPr>
        <a:xfrm>
          <a:off x="1657350" y="1133475"/>
          <a:ext cx="0" cy="1143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7</xdr:row>
      <xdr:rowOff>104775</xdr:rowOff>
    </xdr:from>
    <xdr:to>
      <xdr:col>5</xdr:col>
      <xdr:colOff>457200</xdr:colOff>
      <xdr:row>7</xdr:row>
      <xdr:rowOff>104775</xdr:rowOff>
    </xdr:to>
    <xdr:cxnSp macro="">
      <xdr:nvCxnSpPr>
        <xdr:cNvPr id="13" name="Straight Connector 12"/>
        <xdr:cNvCxnSpPr/>
      </xdr:nvCxnSpPr>
      <xdr:spPr>
        <a:xfrm>
          <a:off x="1057275" y="2286000"/>
          <a:ext cx="14573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7</xdr:row>
      <xdr:rowOff>114300</xdr:rowOff>
    </xdr:from>
    <xdr:to>
      <xdr:col>9</xdr:col>
      <xdr:colOff>381000</xdr:colOff>
      <xdr:row>7</xdr:row>
      <xdr:rowOff>114300</xdr:rowOff>
    </xdr:to>
    <xdr:cxnSp macro="">
      <xdr:nvCxnSpPr>
        <xdr:cNvPr id="14" name="Straight Connector 13"/>
        <xdr:cNvCxnSpPr/>
      </xdr:nvCxnSpPr>
      <xdr:spPr>
        <a:xfrm>
          <a:off x="3343275" y="2295525"/>
          <a:ext cx="14573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342900</xdr:colOff>
      <xdr:row>7</xdr:row>
      <xdr:rowOff>104775</xdr:rowOff>
    </xdr:from>
    <xdr:to>
      <xdr:col>13</xdr:col>
      <xdr:colOff>428625</xdr:colOff>
      <xdr:row>7</xdr:row>
      <xdr:rowOff>104775</xdr:rowOff>
    </xdr:to>
    <xdr:cxnSp macro="">
      <xdr:nvCxnSpPr>
        <xdr:cNvPr id="15" name="Straight Connector 14"/>
        <xdr:cNvCxnSpPr/>
      </xdr:nvCxnSpPr>
      <xdr:spPr>
        <a:xfrm>
          <a:off x="5753100" y="2286000"/>
          <a:ext cx="14573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323850</xdr:colOff>
      <xdr:row>7</xdr:row>
      <xdr:rowOff>114300</xdr:rowOff>
    </xdr:from>
    <xdr:to>
      <xdr:col>19</xdr:col>
      <xdr:colOff>552450</xdr:colOff>
      <xdr:row>7</xdr:row>
      <xdr:rowOff>114300</xdr:rowOff>
    </xdr:to>
    <xdr:cxnSp macro="">
      <xdr:nvCxnSpPr>
        <xdr:cNvPr id="16" name="Straight Connector 15"/>
        <xdr:cNvCxnSpPr/>
      </xdr:nvCxnSpPr>
      <xdr:spPr>
        <a:xfrm>
          <a:off x="9467850" y="2295525"/>
          <a:ext cx="2971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
  <sheetViews>
    <sheetView tabSelected="1" workbookViewId="0">
      <selection activeCell="O16" sqref="O16"/>
    </sheetView>
  </sheetViews>
  <sheetFormatPr defaultRowHeight="14.25"/>
  <sheetData>
    <row r="1" spans="11:11" ht="15">
      <c r="K1" s="15" t="s">
        <v>82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workbookViewId="0">
      <selection activeCell="P2" sqref="P2"/>
    </sheetView>
  </sheetViews>
  <sheetFormatPr defaultRowHeight="14.25"/>
  <cols>
    <col min="1" max="6" width="9" style="22"/>
    <col min="7" max="7" width="4" style="22" customWidth="1"/>
    <col min="8" max="10" width="9" style="22"/>
    <col min="11" max="11" width="4" style="22" customWidth="1"/>
    <col min="12" max="14" width="9" style="22"/>
    <col min="15" max="15" width="4" style="22" customWidth="1"/>
    <col min="16" max="16384" width="9" style="22"/>
  </cols>
  <sheetData>
    <row r="1" spans="1:22" ht="15">
      <c r="A1" s="84" t="s">
        <v>83</v>
      </c>
      <c r="B1" s="84"/>
      <c r="C1" s="84"/>
      <c r="D1" s="84"/>
      <c r="E1" s="84"/>
      <c r="F1" s="84"/>
      <c r="G1" s="84"/>
      <c r="H1" s="84"/>
      <c r="I1" s="84"/>
      <c r="J1" s="84"/>
      <c r="K1" s="84"/>
      <c r="L1" s="84"/>
      <c r="M1" s="84"/>
      <c r="N1" s="84"/>
      <c r="O1" s="84"/>
      <c r="P1" s="84"/>
      <c r="Q1" s="84"/>
      <c r="R1" s="84"/>
      <c r="S1" s="31"/>
    </row>
    <row r="2" spans="1:22" ht="15">
      <c r="A2" s="22" t="s">
        <v>102</v>
      </c>
      <c r="B2" s="22" t="s">
        <v>106</v>
      </c>
      <c r="C2" s="23"/>
      <c r="D2" s="23"/>
      <c r="E2" s="23"/>
      <c r="F2" s="23"/>
      <c r="G2" s="23"/>
      <c r="H2" s="23"/>
      <c r="I2" s="23"/>
      <c r="J2" s="23"/>
      <c r="K2" s="23"/>
      <c r="L2" s="23"/>
      <c r="M2" s="23"/>
      <c r="N2" s="23"/>
      <c r="O2" s="23"/>
      <c r="P2" s="15" t="s">
        <v>82</v>
      </c>
      <c r="Q2" s="23"/>
      <c r="R2" s="23"/>
      <c r="S2" s="23"/>
      <c r="T2" s="23"/>
      <c r="U2" s="23"/>
    </row>
    <row r="3" spans="1:22" ht="28.5">
      <c r="A3" s="85" t="s">
        <v>104</v>
      </c>
      <c r="B3" s="85"/>
      <c r="C3" s="23"/>
      <c r="D3" s="23"/>
      <c r="E3" s="23"/>
      <c r="F3" s="23"/>
      <c r="G3" s="23"/>
      <c r="H3" s="23"/>
      <c r="I3" s="19" t="s">
        <v>84</v>
      </c>
      <c r="J3" s="23"/>
      <c r="K3" s="23"/>
      <c r="L3" s="23"/>
      <c r="M3" s="23"/>
      <c r="N3" s="23"/>
      <c r="O3" s="23"/>
      <c r="P3" s="23"/>
      <c r="Q3" s="23"/>
      <c r="R3" s="23"/>
      <c r="S3" s="23"/>
      <c r="T3" s="23"/>
      <c r="U3" s="23" t="s">
        <v>98</v>
      </c>
    </row>
    <row r="4" spans="1:22">
      <c r="A4" s="85"/>
      <c r="B4" s="85"/>
      <c r="C4" s="23"/>
      <c r="D4" s="23"/>
      <c r="E4" s="23"/>
      <c r="F4" s="23"/>
      <c r="G4" s="23"/>
      <c r="H4" s="23"/>
      <c r="I4" s="23"/>
      <c r="J4" s="23"/>
      <c r="K4" s="23"/>
      <c r="L4" s="23"/>
      <c r="M4" s="23"/>
      <c r="N4" s="23"/>
      <c r="O4" s="23"/>
      <c r="P4" s="23"/>
      <c r="Q4" s="23"/>
      <c r="R4" s="23"/>
      <c r="S4" s="23"/>
      <c r="T4" s="23"/>
      <c r="U4" s="23"/>
    </row>
    <row r="5" spans="1:22">
      <c r="A5" s="85"/>
      <c r="B5" s="85"/>
      <c r="C5" s="23"/>
      <c r="D5" s="23"/>
      <c r="E5" s="16" t="s">
        <v>85</v>
      </c>
      <c r="F5" s="23"/>
      <c r="G5" s="23"/>
      <c r="H5" s="23"/>
      <c r="I5" s="23"/>
      <c r="J5" s="23"/>
      <c r="K5" s="23"/>
      <c r="L5" s="23"/>
      <c r="M5" s="23"/>
      <c r="N5" s="23"/>
      <c r="O5" s="23"/>
      <c r="P5" s="23"/>
      <c r="Q5" s="23"/>
      <c r="R5" s="23"/>
      <c r="S5" s="23"/>
      <c r="T5" s="23"/>
      <c r="U5" s="23" t="s">
        <v>99</v>
      </c>
    </row>
    <row r="6" spans="1:22">
      <c r="A6" s="29"/>
      <c r="B6" s="29"/>
      <c r="C6" s="23"/>
      <c r="D6" s="23"/>
      <c r="E6" s="23"/>
      <c r="F6" s="23"/>
      <c r="G6" s="23"/>
      <c r="H6" s="23"/>
      <c r="I6" s="23"/>
      <c r="J6" s="23"/>
      <c r="K6" s="23"/>
      <c r="L6" s="23"/>
      <c r="M6" s="23"/>
      <c r="N6" s="23"/>
      <c r="O6" s="23"/>
      <c r="P6" s="23"/>
      <c r="Q6" s="23"/>
      <c r="R6" s="23"/>
      <c r="S6" s="23"/>
      <c r="T6" s="23"/>
      <c r="U6" s="23"/>
    </row>
    <row r="7" spans="1:22" ht="71.25">
      <c r="A7" s="29" t="s">
        <v>103</v>
      </c>
      <c r="B7" s="29"/>
      <c r="C7" s="23"/>
      <c r="D7" s="23"/>
      <c r="E7" s="17" t="s">
        <v>86</v>
      </c>
      <c r="F7" s="23"/>
      <c r="G7" s="23"/>
      <c r="H7" s="23"/>
      <c r="I7" s="20" t="s">
        <v>87</v>
      </c>
      <c r="J7" s="23"/>
      <c r="K7" s="23"/>
      <c r="L7" s="23"/>
      <c r="M7" s="20" t="s">
        <v>88</v>
      </c>
      <c r="N7" s="23"/>
      <c r="O7" s="23"/>
      <c r="P7" s="23"/>
      <c r="Q7" s="20" t="s">
        <v>89</v>
      </c>
      <c r="R7" s="23"/>
      <c r="S7" s="23"/>
      <c r="T7" s="23"/>
      <c r="U7" s="23" t="s">
        <v>100</v>
      </c>
    </row>
    <row r="8" spans="1:22">
      <c r="A8" s="29"/>
      <c r="B8" s="29"/>
      <c r="C8" s="23"/>
      <c r="D8" s="23"/>
      <c r="E8" s="23"/>
      <c r="F8" s="23"/>
      <c r="G8" s="23"/>
      <c r="H8" s="23"/>
      <c r="I8" s="23"/>
      <c r="J8" s="23"/>
      <c r="K8" s="23"/>
      <c r="L8" s="23"/>
      <c r="M8" s="23"/>
      <c r="N8" s="23"/>
      <c r="O8" s="23"/>
      <c r="P8" s="23"/>
      <c r="Q8" s="23"/>
      <c r="R8" s="23"/>
      <c r="S8" s="23"/>
      <c r="T8" s="23"/>
      <c r="U8" s="23"/>
    </row>
    <row r="9" spans="1:22" ht="57">
      <c r="A9" s="29" t="s">
        <v>3</v>
      </c>
      <c r="B9" s="29"/>
      <c r="C9" s="23"/>
      <c r="D9" s="18" t="s">
        <v>90</v>
      </c>
      <c r="E9" s="23"/>
      <c r="F9" s="18" t="s">
        <v>91</v>
      </c>
      <c r="G9" s="23"/>
      <c r="H9" s="21" t="s">
        <v>92</v>
      </c>
      <c r="I9" s="23"/>
      <c r="J9" s="21" t="s">
        <v>93</v>
      </c>
      <c r="K9" s="23"/>
      <c r="L9" s="21" t="s">
        <v>94</v>
      </c>
      <c r="M9" s="23"/>
      <c r="N9" s="21" t="s">
        <v>95</v>
      </c>
      <c r="O9" s="23"/>
      <c r="P9" s="21" t="s">
        <v>96</v>
      </c>
      <c r="Q9" s="23"/>
      <c r="R9" s="21" t="s">
        <v>97</v>
      </c>
      <c r="S9" s="23"/>
      <c r="T9" s="21" t="s">
        <v>125</v>
      </c>
      <c r="U9" s="23" t="s">
        <v>101</v>
      </c>
    </row>
    <row r="10" spans="1:22">
      <c r="C10" s="23"/>
      <c r="D10" s="23"/>
      <c r="E10" s="23"/>
      <c r="F10" s="23"/>
      <c r="G10" s="23"/>
      <c r="H10" s="23"/>
      <c r="I10" s="23"/>
      <c r="J10" s="23"/>
      <c r="K10" s="23"/>
      <c r="L10" s="23"/>
      <c r="M10" s="23"/>
      <c r="N10" s="23"/>
      <c r="O10" s="23"/>
      <c r="P10" s="23"/>
      <c r="Q10" s="23"/>
      <c r="R10" s="23"/>
      <c r="S10" s="23"/>
      <c r="T10" s="23"/>
      <c r="U10" s="23"/>
    </row>
    <row r="11" spans="1:22">
      <c r="C11" s="23"/>
      <c r="D11" s="23"/>
      <c r="E11" s="23"/>
      <c r="F11" s="23"/>
      <c r="G11" s="23"/>
      <c r="H11" s="23"/>
      <c r="I11" s="23"/>
      <c r="J11" s="23"/>
      <c r="K11" s="23"/>
      <c r="L11" s="23"/>
      <c r="M11" s="23"/>
      <c r="N11" s="23"/>
      <c r="O11" s="23"/>
      <c r="P11" s="23"/>
      <c r="Q11" s="23"/>
      <c r="R11" s="23"/>
      <c r="S11" s="23"/>
      <c r="T11" s="23"/>
      <c r="U11" s="23"/>
    </row>
    <row r="12" spans="1:22">
      <c r="C12" s="23" t="s">
        <v>105</v>
      </c>
      <c r="D12" s="30">
        <v>1</v>
      </c>
      <c r="E12" s="30">
        <v>2</v>
      </c>
      <c r="F12" s="30">
        <v>3</v>
      </c>
      <c r="G12" s="30"/>
      <c r="H12" s="30">
        <v>4</v>
      </c>
      <c r="I12" s="30">
        <v>5</v>
      </c>
      <c r="J12" s="23"/>
      <c r="K12" s="23"/>
      <c r="L12" s="23"/>
      <c r="M12" s="23"/>
      <c r="N12" s="23"/>
      <c r="O12" s="23"/>
      <c r="P12" s="23"/>
      <c r="Q12" s="23"/>
      <c r="R12" s="23"/>
      <c r="S12" s="23"/>
      <c r="T12" s="23"/>
      <c r="U12" s="23"/>
    </row>
    <row r="13" spans="1:22">
      <c r="C13" s="23" t="s">
        <v>106</v>
      </c>
      <c r="D13" s="30"/>
      <c r="E13" s="30"/>
      <c r="F13" s="30"/>
      <c r="G13" s="30"/>
      <c r="H13" s="30"/>
      <c r="I13" s="30"/>
      <c r="J13" s="23"/>
      <c r="K13" s="23"/>
      <c r="L13" s="23"/>
      <c r="M13" s="23"/>
      <c r="N13" s="23"/>
      <c r="O13" s="23"/>
      <c r="P13" s="23"/>
      <c r="Q13" s="23"/>
      <c r="R13" s="23"/>
      <c r="S13" s="23"/>
      <c r="T13" s="23"/>
      <c r="U13" s="23"/>
    </row>
    <row r="14" spans="1:22">
      <c r="C14" s="23"/>
      <c r="D14" s="23"/>
      <c r="E14" s="23"/>
      <c r="F14" s="23"/>
      <c r="G14" s="23"/>
      <c r="H14" s="23"/>
      <c r="I14" s="23"/>
      <c r="J14" s="23"/>
      <c r="K14" s="23"/>
      <c r="L14" s="23"/>
      <c r="M14" s="23"/>
      <c r="N14" s="23"/>
      <c r="O14" s="23"/>
      <c r="P14" s="23"/>
      <c r="Q14" s="23"/>
      <c r="R14" s="23"/>
      <c r="S14" s="23"/>
      <c r="T14" s="23"/>
      <c r="U14" s="23"/>
    </row>
    <row r="15" spans="1:22" s="28" customFormat="1" ht="15">
      <c r="A15" s="24"/>
      <c r="B15" s="25" t="s">
        <v>107</v>
      </c>
      <c r="C15" s="26"/>
      <c r="D15" s="22"/>
      <c r="E15" s="22"/>
      <c r="F15" s="22"/>
      <c r="G15" s="27"/>
      <c r="H15" s="22"/>
      <c r="I15" s="27"/>
      <c r="J15" s="22"/>
      <c r="K15" s="27"/>
      <c r="L15" s="22"/>
      <c r="M15" s="27"/>
      <c r="O15" s="24"/>
      <c r="Q15" s="24"/>
      <c r="T15" s="24"/>
      <c r="V15" s="24"/>
    </row>
    <row r="16" spans="1:22" s="28" customFormat="1" ht="15">
      <c r="A16" s="24"/>
      <c r="B16" s="22" t="s">
        <v>108</v>
      </c>
      <c r="C16" s="22"/>
      <c r="D16" s="22"/>
      <c r="E16" s="22"/>
      <c r="F16" s="27"/>
      <c r="G16" s="27"/>
      <c r="H16" s="27">
        <v>5</v>
      </c>
      <c r="I16" s="27"/>
      <c r="J16" s="27"/>
      <c r="K16" s="27"/>
      <c r="L16" s="27"/>
      <c r="M16" s="27"/>
    </row>
    <row r="17" spans="1:22" s="28" customFormat="1" ht="15">
      <c r="A17" s="24"/>
      <c r="B17" s="22" t="s">
        <v>109</v>
      </c>
      <c r="C17" s="22"/>
      <c r="D17" s="22"/>
      <c r="E17" s="22"/>
      <c r="F17" s="27"/>
      <c r="G17" s="27"/>
      <c r="H17" s="27">
        <v>1</v>
      </c>
      <c r="I17" s="27"/>
    </row>
    <row r="18" spans="1:22" s="28" customFormat="1" ht="15">
      <c r="A18" s="24"/>
      <c r="B18" s="22" t="s">
        <v>105</v>
      </c>
      <c r="C18" s="22"/>
      <c r="D18" s="22"/>
      <c r="E18" s="22"/>
      <c r="F18" s="22"/>
      <c r="G18" s="22"/>
      <c r="H18" s="22">
        <f>H16/H17</f>
        <v>5</v>
      </c>
      <c r="I18" s="22"/>
    </row>
    <row r="19" spans="1:22" s="28" customFormat="1" ht="15">
      <c r="A19" s="24"/>
      <c r="B19" s="22"/>
      <c r="C19" s="25" t="s">
        <v>110</v>
      </c>
      <c r="D19" s="22"/>
      <c r="E19" s="22"/>
      <c r="F19" s="22"/>
      <c r="G19" s="22"/>
      <c r="H19" s="22"/>
      <c r="I19" s="22"/>
    </row>
    <row r="20" spans="1:22" s="28" customFormat="1" ht="15">
      <c r="A20" s="24"/>
      <c r="B20" s="22"/>
      <c r="C20" s="25"/>
      <c r="D20" s="22"/>
      <c r="E20" s="22"/>
      <c r="F20" s="22"/>
      <c r="G20" s="22"/>
      <c r="H20" s="22"/>
      <c r="I20" s="22"/>
    </row>
    <row r="21" spans="1:22" s="28" customFormat="1" ht="15">
      <c r="A21" s="24"/>
      <c r="B21" s="22" t="s">
        <v>111</v>
      </c>
      <c r="C21" s="22"/>
      <c r="D21" s="22"/>
      <c r="E21" s="22"/>
      <c r="F21" s="22"/>
      <c r="G21" s="22"/>
      <c r="H21" s="22">
        <v>3</v>
      </c>
      <c r="I21" s="22"/>
      <c r="O21" s="24"/>
      <c r="Q21" s="24"/>
      <c r="T21" s="24"/>
      <c r="V21" s="24"/>
    </row>
    <row r="22" spans="1:22" s="28" customFormat="1" ht="15">
      <c r="A22" s="24"/>
      <c r="B22" s="22" t="s">
        <v>102</v>
      </c>
      <c r="C22" s="22"/>
      <c r="D22" s="22"/>
      <c r="E22" s="22"/>
      <c r="F22" s="22"/>
      <c r="G22" s="22"/>
      <c r="H22" s="22">
        <f>H16/H21</f>
        <v>1.6666666666666667</v>
      </c>
      <c r="I22" s="22"/>
      <c r="J22" s="22"/>
      <c r="K22" s="22"/>
      <c r="L22" s="22"/>
      <c r="M22" s="22"/>
      <c r="O22" s="24"/>
      <c r="Q22" s="24"/>
      <c r="T22" s="24"/>
      <c r="V22" s="24"/>
    </row>
    <row r="23" spans="1:22" s="28" customFormat="1" ht="15">
      <c r="A23" s="24"/>
      <c r="B23" s="22"/>
      <c r="C23" s="22"/>
      <c r="D23" s="22"/>
      <c r="E23" s="22"/>
      <c r="F23" s="22"/>
      <c r="G23" s="22"/>
      <c r="H23" s="22"/>
      <c r="I23" s="22"/>
      <c r="J23" s="22"/>
      <c r="K23" s="22"/>
      <c r="L23" s="22"/>
      <c r="M23" s="22"/>
      <c r="O23" s="24"/>
      <c r="Q23" s="24"/>
      <c r="T23" s="24"/>
      <c r="V23" s="24"/>
    </row>
    <row r="24" spans="1:22" s="28" customFormat="1" ht="15">
      <c r="A24" s="24"/>
      <c r="B24" s="25" t="s">
        <v>112</v>
      </c>
      <c r="C24" s="22"/>
      <c r="D24" s="22"/>
      <c r="E24" s="22"/>
      <c r="F24" s="22"/>
      <c r="G24" s="22"/>
      <c r="H24" s="22"/>
      <c r="I24" s="22"/>
      <c r="J24" s="22"/>
      <c r="K24" s="22"/>
      <c r="L24" s="22"/>
      <c r="M24" s="22"/>
      <c r="O24" s="24"/>
      <c r="Q24" s="24"/>
      <c r="T24" s="24"/>
      <c r="V24" s="24"/>
    </row>
    <row r="25" spans="1:22" s="28" customFormat="1" ht="15">
      <c r="A25" s="24"/>
      <c r="B25" s="22" t="s">
        <v>113</v>
      </c>
      <c r="C25" s="22"/>
      <c r="D25" s="22"/>
      <c r="E25" s="22"/>
      <c r="F25" s="22"/>
      <c r="G25" s="22"/>
      <c r="H25" s="22">
        <v>20</v>
      </c>
      <c r="I25" s="22"/>
      <c r="J25" s="22" t="s">
        <v>114</v>
      </c>
      <c r="K25" s="22"/>
      <c r="L25" s="22"/>
      <c r="M25" s="22"/>
      <c r="O25" s="24"/>
      <c r="Q25" s="24"/>
      <c r="T25" s="24"/>
      <c r="V25" s="24"/>
    </row>
    <row r="26" spans="1:22" s="28" customFormat="1" ht="15">
      <c r="A26" s="24" t="s">
        <v>115</v>
      </c>
      <c r="B26" s="22" t="s">
        <v>116</v>
      </c>
      <c r="C26" s="22"/>
      <c r="D26" s="22"/>
      <c r="E26" s="22"/>
      <c r="F26" s="22"/>
      <c r="G26" s="22"/>
      <c r="H26" s="22">
        <f>IF(AND((H25&gt;2),(H25&lt;7)),1,ROUNDDOWN(H25/7,0))</f>
        <v>2</v>
      </c>
      <c r="I26" s="22"/>
      <c r="J26" s="22" t="s">
        <v>117</v>
      </c>
      <c r="K26" s="22"/>
      <c r="L26" s="22"/>
      <c r="M26" s="22"/>
      <c r="O26" s="24"/>
      <c r="Q26" s="24"/>
      <c r="T26" s="24"/>
      <c r="V26" s="24"/>
    </row>
    <row r="27" spans="1:22" s="28" customFormat="1" ht="15">
      <c r="A27" s="24" t="s">
        <v>118</v>
      </c>
      <c r="B27" s="22" t="s">
        <v>119</v>
      </c>
      <c r="C27" s="22"/>
      <c r="D27" s="22"/>
      <c r="E27" s="22"/>
      <c r="F27" s="22"/>
      <c r="G27" s="22"/>
      <c r="H27" s="22">
        <f>IF(H25&lt;8,0,ROUNDUP(H26/7,0))</f>
        <v>1</v>
      </c>
      <c r="I27" s="22"/>
      <c r="J27" s="22" t="s">
        <v>120</v>
      </c>
      <c r="K27" s="22"/>
      <c r="L27" s="22"/>
      <c r="M27" s="22"/>
      <c r="O27" s="24"/>
      <c r="Q27" s="24"/>
      <c r="T27" s="24"/>
      <c r="V27" s="24"/>
    </row>
    <row r="28" spans="1:22" s="28" customFormat="1" ht="15">
      <c r="A28" s="24" t="s">
        <v>121</v>
      </c>
      <c r="B28" s="22" t="s">
        <v>122</v>
      </c>
      <c r="C28" s="22"/>
      <c r="D28" s="22"/>
      <c r="E28" s="22"/>
      <c r="F28" s="22"/>
      <c r="G28" s="22"/>
      <c r="H28" s="22">
        <f>IF(H25&lt;56,0,ROUNDUP(H27/7,0))</f>
        <v>0</v>
      </c>
      <c r="I28" s="22"/>
      <c r="J28" s="22"/>
      <c r="K28" s="22"/>
      <c r="L28" s="22"/>
      <c r="M28" s="22"/>
      <c r="O28" s="24"/>
      <c r="Q28" s="24"/>
      <c r="T28" s="24"/>
      <c r="V28" s="24"/>
    </row>
    <row r="29" spans="1:22" s="28" customFormat="1" ht="15">
      <c r="A29" s="24" t="s">
        <v>123</v>
      </c>
      <c r="B29" s="22" t="s">
        <v>124</v>
      </c>
      <c r="C29" s="22"/>
      <c r="D29" s="22"/>
      <c r="E29" s="22"/>
      <c r="F29" s="22"/>
      <c r="G29" s="22"/>
      <c r="H29" s="22">
        <f>IF(H25&lt;686,0,ROUNDUP(H28/7,0))</f>
        <v>0</v>
      </c>
      <c r="I29" s="22"/>
      <c r="J29" s="22"/>
      <c r="K29" s="22"/>
      <c r="L29" s="22"/>
      <c r="M29" s="22"/>
      <c r="O29" s="24"/>
      <c r="Q29" s="24"/>
      <c r="T29" s="24"/>
      <c r="V29" s="24"/>
    </row>
    <row r="30" spans="1:22" s="28" customFormat="1" ht="15">
      <c r="A30" s="24"/>
      <c r="B30" s="22"/>
      <c r="C30" s="22"/>
      <c r="D30" s="22"/>
      <c r="E30" s="22"/>
      <c r="F30" s="22"/>
      <c r="G30" s="22"/>
      <c r="H30" s="22"/>
      <c r="I30" s="22"/>
      <c r="J30" s="22"/>
      <c r="K30" s="22"/>
      <c r="L30" s="22"/>
      <c r="M30" s="22"/>
      <c r="O30" s="24"/>
      <c r="Q30" s="24"/>
      <c r="T30" s="24"/>
      <c r="V30" s="24"/>
    </row>
  </sheetData>
  <mergeCells count="3">
    <mergeCell ref="A1:R1"/>
    <mergeCell ref="A3:A5"/>
    <mergeCell ref="B3:B5"/>
  </mergeCells>
  <dataValidations count="2">
    <dataValidation type="list" allowBlank="1" showInputMessage="1" showErrorMessage="1" sqref="N29 P29 R29:S29 U29">
      <formula1>$H$2:$H$5</formula1>
    </dataValidation>
    <dataValidation type="list" allowBlank="1" showInputMessage="1" showErrorMessage="1" sqref="N27:N28 R17:S25 P17:P25 N17:N25 N30 P27:P28 P30 R27:S28 R30:S30 U27:U28 U30">
      <formula1>$G$2:$G$3</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workbookViewId="0">
      <selection activeCell="M36" sqref="M36"/>
    </sheetView>
  </sheetViews>
  <sheetFormatPr defaultRowHeight="14.25"/>
  <sheetData>
    <row r="1" spans="1:8" ht="18.75">
      <c r="A1" s="102" t="s">
        <v>0</v>
      </c>
      <c r="B1" s="102"/>
      <c r="C1" s="102"/>
      <c r="D1" s="102"/>
      <c r="E1" s="102"/>
      <c r="F1" s="102"/>
      <c r="G1" s="102"/>
      <c r="H1" s="102"/>
    </row>
    <row r="2" spans="1:8" ht="18.75">
      <c r="A2" s="1"/>
      <c r="B2" s="1"/>
    </row>
    <row r="3" spans="1:8" ht="15.75">
      <c r="A3" s="103" t="s">
        <v>1</v>
      </c>
      <c r="B3" s="103"/>
      <c r="C3" s="103"/>
      <c r="D3" s="103"/>
      <c r="E3" s="103"/>
      <c r="F3" s="103"/>
      <c r="G3" s="103"/>
      <c r="H3" s="103"/>
    </row>
    <row r="4" spans="1:8" ht="18.75" customHeight="1">
      <c r="A4" s="89" t="s">
        <v>2</v>
      </c>
      <c r="B4" s="89"/>
      <c r="C4" s="95" t="s">
        <v>3</v>
      </c>
      <c r="D4" s="95"/>
      <c r="E4" s="89" t="s">
        <v>4</v>
      </c>
      <c r="F4" s="89"/>
      <c r="G4" s="95" t="s">
        <v>5</v>
      </c>
      <c r="H4" s="95"/>
    </row>
    <row r="5" spans="1:8" ht="24.75" customHeight="1">
      <c r="A5" s="89" t="s">
        <v>6</v>
      </c>
      <c r="B5" s="89"/>
      <c r="C5" s="95" t="s">
        <v>7</v>
      </c>
      <c r="D5" s="95"/>
      <c r="E5" s="89" t="s">
        <v>8</v>
      </c>
      <c r="F5" s="89"/>
      <c r="G5" s="95" t="s">
        <v>9</v>
      </c>
      <c r="H5" s="95"/>
    </row>
    <row r="6" spans="1:8" ht="27.75" customHeight="1">
      <c r="A6" s="89" t="s">
        <v>10</v>
      </c>
      <c r="B6" s="89"/>
      <c r="C6" s="86" t="s">
        <v>11</v>
      </c>
      <c r="D6" s="86"/>
      <c r="E6" s="86"/>
      <c r="F6" s="86"/>
      <c r="G6" s="86"/>
      <c r="H6" s="86"/>
    </row>
    <row r="7" spans="1:8">
      <c r="A7" s="89" t="s">
        <v>12</v>
      </c>
      <c r="B7" s="89"/>
      <c r="C7" s="87" t="s">
        <v>13</v>
      </c>
      <c r="D7" s="87"/>
      <c r="E7" s="87"/>
      <c r="F7" s="87"/>
      <c r="G7" s="87"/>
      <c r="H7" s="87"/>
    </row>
    <row r="8" spans="1:8">
      <c r="A8" s="89"/>
      <c r="B8" s="89"/>
      <c r="C8" s="87"/>
      <c r="D8" s="87"/>
      <c r="E8" s="87"/>
      <c r="F8" s="87"/>
      <c r="G8" s="87"/>
      <c r="H8" s="87"/>
    </row>
    <row r="9" spans="1:8">
      <c r="A9" s="2"/>
      <c r="B9" s="2"/>
    </row>
    <row r="10" spans="1:8" ht="15.75">
      <c r="A10" s="88" t="s">
        <v>14</v>
      </c>
      <c r="B10" s="88"/>
      <c r="C10" s="88"/>
      <c r="D10" s="88"/>
      <c r="E10" s="88"/>
      <c r="F10" s="88"/>
      <c r="G10" s="88"/>
      <c r="H10" s="88"/>
    </row>
    <row r="11" spans="1:8">
      <c r="A11" s="89" t="s">
        <v>15</v>
      </c>
      <c r="B11" s="89"/>
      <c r="C11" s="86" t="s">
        <v>16</v>
      </c>
      <c r="D11" s="86"/>
      <c r="E11" s="86"/>
      <c r="F11" s="86"/>
      <c r="G11" s="86"/>
      <c r="H11" s="86"/>
    </row>
    <row r="12" spans="1:8">
      <c r="A12" s="89"/>
      <c r="B12" s="89"/>
      <c r="C12" s="86"/>
      <c r="D12" s="86"/>
      <c r="E12" s="86"/>
      <c r="F12" s="86"/>
      <c r="G12" s="86"/>
      <c r="H12" s="86"/>
    </row>
    <row r="13" spans="1:8">
      <c r="A13" s="89" t="s">
        <v>17</v>
      </c>
      <c r="B13" s="89"/>
      <c r="C13" s="91"/>
      <c r="D13" s="93" t="s">
        <v>18</v>
      </c>
      <c r="E13" s="93"/>
      <c r="F13" s="93" t="s">
        <v>19</v>
      </c>
      <c r="G13" s="93"/>
      <c r="H13" s="93"/>
    </row>
    <row r="14" spans="1:8">
      <c r="A14" s="89"/>
      <c r="B14" s="89"/>
      <c r="C14" s="91"/>
      <c r="D14" s="93"/>
      <c r="E14" s="93"/>
      <c r="F14" s="93" t="s">
        <v>20</v>
      </c>
      <c r="G14" s="93"/>
      <c r="H14" s="93"/>
    </row>
    <row r="15" spans="1:8">
      <c r="A15" s="89" t="s">
        <v>21</v>
      </c>
      <c r="B15" s="89"/>
      <c r="C15" s="92" t="s">
        <v>22</v>
      </c>
      <c r="D15" s="92"/>
      <c r="E15" s="92"/>
      <c r="F15" s="92"/>
      <c r="G15" s="92"/>
      <c r="H15" s="92"/>
    </row>
    <row r="16" spans="1:8">
      <c r="A16" s="89"/>
      <c r="B16" s="89"/>
      <c r="C16" s="92" t="s">
        <v>23</v>
      </c>
      <c r="D16" s="92"/>
      <c r="E16" s="92"/>
      <c r="F16" s="92"/>
      <c r="G16" s="92"/>
      <c r="H16" s="92"/>
    </row>
    <row r="17" spans="1:8">
      <c r="A17" s="89"/>
      <c r="B17" s="89"/>
      <c r="C17" s="92" t="s">
        <v>24</v>
      </c>
      <c r="D17" s="92"/>
      <c r="E17" s="92"/>
      <c r="F17" s="92"/>
      <c r="G17" s="92"/>
      <c r="H17" s="92"/>
    </row>
    <row r="18" spans="1:8">
      <c r="A18" s="89" t="s">
        <v>25</v>
      </c>
      <c r="B18" s="89"/>
      <c r="C18" s="86" t="s">
        <v>26</v>
      </c>
      <c r="D18" s="86"/>
      <c r="E18" s="86"/>
      <c r="F18" s="86"/>
      <c r="G18" s="86"/>
      <c r="H18" s="86"/>
    </row>
    <row r="19" spans="1:8">
      <c r="A19" s="89"/>
      <c r="B19" s="89"/>
      <c r="C19" s="86" t="s">
        <v>27</v>
      </c>
      <c r="D19" s="86"/>
      <c r="E19" s="86"/>
      <c r="F19" s="86"/>
      <c r="G19" s="86"/>
      <c r="H19" s="86"/>
    </row>
    <row r="20" spans="1:8">
      <c r="A20" s="2"/>
      <c r="B20" s="2"/>
    </row>
    <row r="21" spans="1:8">
      <c r="A21" s="2"/>
      <c r="B21" s="2"/>
    </row>
    <row r="22" spans="1:8" ht="15.75">
      <c r="A22" s="96" t="s">
        <v>28</v>
      </c>
      <c r="B22" s="96"/>
      <c r="C22" s="96"/>
      <c r="D22" s="96"/>
      <c r="E22" s="96"/>
      <c r="F22" s="96"/>
      <c r="G22" s="96"/>
      <c r="H22" s="96"/>
    </row>
    <row r="23" spans="1:8" ht="26.25" customHeight="1">
      <c r="A23" s="89" t="s">
        <v>29</v>
      </c>
      <c r="B23" s="89"/>
      <c r="C23" s="89" t="s">
        <v>30</v>
      </c>
      <c r="D23" s="89"/>
      <c r="E23" s="89"/>
      <c r="F23" s="89"/>
      <c r="G23" s="89"/>
      <c r="H23" s="89"/>
    </row>
    <row r="24" spans="1:8" ht="27" customHeight="1">
      <c r="A24" s="95" t="s">
        <v>31</v>
      </c>
      <c r="B24" s="95"/>
      <c r="C24" s="90" t="s">
        <v>32</v>
      </c>
      <c r="D24" s="90"/>
      <c r="E24" s="90"/>
      <c r="F24" s="90"/>
      <c r="G24" s="90"/>
      <c r="H24" s="90"/>
    </row>
    <row r="25" spans="1:8" ht="30.75" customHeight="1">
      <c r="A25" s="95"/>
      <c r="B25" s="95"/>
      <c r="C25" s="90" t="s">
        <v>33</v>
      </c>
      <c r="D25" s="90"/>
      <c r="E25" s="90"/>
      <c r="F25" s="90"/>
      <c r="G25" s="90"/>
      <c r="H25" s="90"/>
    </row>
    <row r="26" spans="1:8">
      <c r="A26" s="95"/>
      <c r="B26" s="95"/>
      <c r="C26" s="90" t="s">
        <v>34</v>
      </c>
      <c r="D26" s="90"/>
      <c r="E26" s="90"/>
      <c r="F26" s="90"/>
      <c r="G26" s="90"/>
      <c r="H26" s="90"/>
    </row>
    <row r="27" spans="1:8">
      <c r="A27" s="95" t="s">
        <v>35</v>
      </c>
      <c r="B27" s="95"/>
      <c r="C27" s="90" t="s">
        <v>36</v>
      </c>
      <c r="D27" s="90"/>
      <c r="E27" s="90"/>
      <c r="F27" s="90"/>
      <c r="G27" s="90"/>
      <c r="H27" s="90"/>
    </row>
    <row r="28" spans="1:8">
      <c r="A28" s="95"/>
      <c r="B28" s="95"/>
      <c r="C28" s="90" t="s">
        <v>37</v>
      </c>
      <c r="D28" s="90"/>
      <c r="E28" s="90"/>
      <c r="F28" s="90"/>
      <c r="G28" s="90"/>
      <c r="H28" s="90"/>
    </row>
    <row r="29" spans="1:8" ht="25.5" customHeight="1">
      <c r="A29" s="95"/>
      <c r="B29" s="95"/>
      <c r="C29" s="90" t="s">
        <v>38</v>
      </c>
      <c r="D29" s="90"/>
      <c r="E29" s="90"/>
      <c r="F29" s="90"/>
      <c r="G29" s="90"/>
      <c r="H29" s="90"/>
    </row>
    <row r="30" spans="1:8" ht="25.5" customHeight="1">
      <c r="A30" s="95" t="s">
        <v>39</v>
      </c>
      <c r="B30" s="95"/>
      <c r="C30" s="90" t="s">
        <v>40</v>
      </c>
      <c r="D30" s="90"/>
      <c r="E30" s="90"/>
      <c r="F30" s="90"/>
      <c r="G30" s="90"/>
      <c r="H30" s="90"/>
    </row>
    <row r="31" spans="1:8" ht="28.5" customHeight="1">
      <c r="A31" s="95"/>
      <c r="B31" s="95"/>
      <c r="C31" s="90" t="s">
        <v>41</v>
      </c>
      <c r="D31" s="90"/>
      <c r="E31" s="90"/>
      <c r="F31" s="90"/>
      <c r="G31" s="90"/>
      <c r="H31" s="90"/>
    </row>
    <row r="32" spans="1:8" ht="27.75" customHeight="1">
      <c r="A32" s="95"/>
      <c r="B32" s="95"/>
      <c r="C32" s="90" t="s">
        <v>42</v>
      </c>
      <c r="D32" s="90"/>
      <c r="E32" s="90"/>
      <c r="F32" s="90"/>
      <c r="G32" s="90"/>
      <c r="H32" s="90"/>
    </row>
    <row r="33" spans="1:8" ht="28.5" customHeight="1">
      <c r="A33" s="95" t="s">
        <v>43</v>
      </c>
      <c r="B33" s="95"/>
      <c r="C33" s="90" t="s">
        <v>44</v>
      </c>
      <c r="D33" s="90"/>
      <c r="E33" s="90"/>
      <c r="F33" s="90"/>
      <c r="G33" s="90"/>
      <c r="H33" s="90"/>
    </row>
    <row r="34" spans="1:8">
      <c r="A34" s="95" t="s">
        <v>45</v>
      </c>
      <c r="B34" s="95"/>
      <c r="C34" s="90" t="s">
        <v>46</v>
      </c>
      <c r="D34" s="90"/>
      <c r="E34" s="90"/>
      <c r="F34" s="90"/>
      <c r="G34" s="90"/>
      <c r="H34" s="90"/>
    </row>
    <row r="35" spans="1:8" ht="20.25" customHeight="1">
      <c r="A35" s="95"/>
      <c r="B35" s="95"/>
      <c r="C35" s="90" t="s">
        <v>47</v>
      </c>
      <c r="D35" s="90"/>
      <c r="E35" s="90"/>
      <c r="F35" s="90"/>
      <c r="G35" s="90"/>
      <c r="H35" s="90"/>
    </row>
    <row r="36" spans="1:8" ht="24.75" customHeight="1">
      <c r="A36" s="95"/>
      <c r="B36" s="95"/>
      <c r="C36" s="90" t="s">
        <v>48</v>
      </c>
      <c r="D36" s="90"/>
      <c r="E36" s="90"/>
      <c r="F36" s="90"/>
      <c r="G36" s="90"/>
      <c r="H36" s="90"/>
    </row>
    <row r="37" spans="1:8">
      <c r="A37" s="5"/>
      <c r="B37" s="5"/>
      <c r="C37" s="5"/>
      <c r="D37" s="5"/>
    </row>
    <row r="38" spans="1:8" ht="15.75">
      <c r="A38" s="88" t="s">
        <v>49</v>
      </c>
      <c r="B38" s="88"/>
      <c r="C38" s="88"/>
      <c r="D38" s="88"/>
      <c r="E38" s="88"/>
      <c r="F38" s="88"/>
      <c r="G38" s="88"/>
      <c r="H38" s="88"/>
    </row>
    <row r="39" spans="1:8" ht="26.25" customHeight="1">
      <c r="A39" s="94" t="s">
        <v>50</v>
      </c>
      <c r="B39" s="94"/>
      <c r="C39" s="94"/>
      <c r="D39" s="94"/>
      <c r="E39" s="94"/>
      <c r="F39" s="94"/>
      <c r="G39" s="94"/>
      <c r="H39" s="94"/>
    </row>
    <row r="40" spans="1:8" ht="29.25" customHeight="1">
      <c r="A40" s="94" t="s">
        <v>51</v>
      </c>
      <c r="B40" s="94"/>
      <c r="C40" s="94"/>
      <c r="D40" s="94"/>
      <c r="E40" s="94"/>
      <c r="F40" s="94"/>
      <c r="G40" s="94"/>
      <c r="H40" s="94"/>
    </row>
    <row r="41" spans="1:8">
      <c r="A41" s="2"/>
      <c r="B41" s="2"/>
    </row>
    <row r="42" spans="1:8" ht="15.75">
      <c r="A42" s="96" t="s">
        <v>52</v>
      </c>
      <c r="B42" s="96"/>
      <c r="C42" s="96"/>
      <c r="D42" s="96"/>
      <c r="E42" s="96"/>
      <c r="F42" s="96"/>
      <c r="G42" s="96"/>
      <c r="H42" s="96"/>
    </row>
    <row r="43" spans="1:8">
      <c r="A43" s="101" t="s">
        <v>53</v>
      </c>
      <c r="B43" s="101"/>
      <c r="C43" s="90" t="s">
        <v>54</v>
      </c>
      <c r="D43" s="90"/>
      <c r="E43" s="90"/>
      <c r="F43" s="90"/>
      <c r="G43" s="90"/>
      <c r="H43" s="90"/>
    </row>
    <row r="44" spans="1:8">
      <c r="A44" s="101"/>
      <c r="B44" s="101"/>
      <c r="C44" s="90" t="s">
        <v>55</v>
      </c>
      <c r="D44" s="90"/>
      <c r="E44" s="90"/>
      <c r="F44" s="90"/>
      <c r="G44" s="90"/>
      <c r="H44" s="90"/>
    </row>
    <row r="45" spans="1:8">
      <c r="A45" s="101"/>
      <c r="B45" s="101"/>
      <c r="C45" s="90" t="s">
        <v>56</v>
      </c>
      <c r="D45" s="90"/>
      <c r="E45" s="90"/>
      <c r="F45" s="90"/>
      <c r="G45" s="90"/>
      <c r="H45" s="90"/>
    </row>
    <row r="46" spans="1:8">
      <c r="A46" s="101"/>
      <c r="B46" s="101"/>
      <c r="C46" s="90" t="s">
        <v>57</v>
      </c>
      <c r="D46" s="90"/>
      <c r="E46" s="90"/>
      <c r="F46" s="90"/>
      <c r="G46" s="90"/>
      <c r="H46" s="90"/>
    </row>
    <row r="47" spans="1:8">
      <c r="A47" s="101"/>
      <c r="B47" s="101"/>
      <c r="C47" s="90" t="s">
        <v>58</v>
      </c>
      <c r="D47" s="90"/>
      <c r="E47" s="90"/>
      <c r="F47" s="90"/>
      <c r="G47" s="90"/>
      <c r="H47" s="90"/>
    </row>
    <row r="48" spans="1:8">
      <c r="A48" s="100" t="s">
        <v>59</v>
      </c>
      <c r="B48" s="100"/>
      <c r="C48" s="90" t="s">
        <v>60</v>
      </c>
      <c r="D48" s="90"/>
      <c r="E48" s="90"/>
      <c r="F48" s="90"/>
      <c r="G48" s="90"/>
      <c r="H48" s="90"/>
    </row>
    <row r="49" spans="1:8">
      <c r="A49" s="100"/>
      <c r="B49" s="100"/>
      <c r="C49" s="90" t="s">
        <v>61</v>
      </c>
      <c r="D49" s="90"/>
      <c r="E49" s="90"/>
      <c r="F49" s="90"/>
      <c r="G49" s="90"/>
      <c r="H49" s="90"/>
    </row>
    <row r="50" spans="1:8">
      <c r="A50" s="100"/>
      <c r="B50" s="100"/>
      <c r="C50" s="90" t="s">
        <v>62</v>
      </c>
      <c r="D50" s="90"/>
      <c r="E50" s="90"/>
      <c r="F50" s="90"/>
      <c r="G50" s="90"/>
      <c r="H50" s="90"/>
    </row>
    <row r="51" spans="1:8">
      <c r="A51" s="100"/>
      <c r="B51" s="100"/>
      <c r="C51" s="90" t="s">
        <v>63</v>
      </c>
      <c r="D51" s="90"/>
      <c r="E51" s="90"/>
      <c r="F51" s="90"/>
      <c r="G51" s="90"/>
      <c r="H51" s="90"/>
    </row>
    <row r="52" spans="1:8">
      <c r="A52" s="100"/>
      <c r="B52" s="100"/>
      <c r="C52" s="90" t="s">
        <v>64</v>
      </c>
      <c r="D52" s="90"/>
      <c r="E52" s="90"/>
      <c r="F52" s="90"/>
      <c r="G52" s="90"/>
      <c r="H52" s="90"/>
    </row>
    <row r="53" spans="1:8">
      <c r="A53" s="100"/>
      <c r="B53" s="100"/>
      <c r="C53" s="90" t="s">
        <v>65</v>
      </c>
      <c r="D53" s="90"/>
      <c r="E53" s="90"/>
      <c r="F53" s="90"/>
      <c r="G53" s="90"/>
      <c r="H53" s="90"/>
    </row>
    <row r="54" spans="1:8">
      <c r="A54" s="101" t="s">
        <v>66</v>
      </c>
      <c r="B54" s="101"/>
      <c r="C54" s="90" t="s">
        <v>67</v>
      </c>
      <c r="D54" s="90"/>
      <c r="E54" s="90"/>
      <c r="F54" s="90"/>
      <c r="G54" s="90"/>
      <c r="H54" s="90"/>
    </row>
    <row r="55" spans="1:8">
      <c r="A55" s="101"/>
      <c r="B55" s="101"/>
      <c r="C55" s="90" t="s">
        <v>68</v>
      </c>
      <c r="D55" s="90"/>
      <c r="E55" s="90"/>
      <c r="F55" s="90"/>
      <c r="G55" s="90"/>
      <c r="H55" s="90"/>
    </row>
    <row r="56" spans="1:8">
      <c r="A56" s="101"/>
      <c r="B56" s="101"/>
      <c r="C56" s="90" t="s">
        <v>69</v>
      </c>
      <c r="D56" s="90"/>
      <c r="E56" s="90"/>
      <c r="F56" s="90"/>
      <c r="G56" s="90"/>
      <c r="H56" s="90"/>
    </row>
    <row r="57" spans="1:8">
      <c r="A57" s="4"/>
      <c r="B57" s="4"/>
    </row>
    <row r="58" spans="1:8">
      <c r="A58" s="99" t="s">
        <v>70</v>
      </c>
      <c r="B58" s="99"/>
      <c r="C58" s="99" t="s">
        <v>72</v>
      </c>
      <c r="D58" s="99"/>
      <c r="E58" s="99" t="s">
        <v>73</v>
      </c>
      <c r="F58" s="99"/>
      <c r="G58" s="99"/>
      <c r="H58" s="99"/>
    </row>
    <row r="59" spans="1:8" ht="15">
      <c r="A59" s="97" t="s">
        <v>71</v>
      </c>
      <c r="B59" s="97"/>
      <c r="C59" s="97" t="s">
        <v>71</v>
      </c>
      <c r="D59" s="97"/>
      <c r="E59" s="97" t="s">
        <v>71</v>
      </c>
      <c r="F59" s="97"/>
      <c r="G59" s="97"/>
      <c r="H59" s="97"/>
    </row>
    <row r="60" spans="1:8" ht="15">
      <c r="A60" s="6"/>
      <c r="B60" s="6"/>
      <c r="C60" s="8"/>
      <c r="D60" s="8"/>
      <c r="E60" s="6"/>
      <c r="F60" s="6"/>
      <c r="G60" s="6"/>
      <c r="H60" s="9"/>
    </row>
    <row r="61" spans="1:8">
      <c r="A61" s="7"/>
      <c r="B61" s="7"/>
      <c r="C61" s="7"/>
      <c r="D61" s="7"/>
      <c r="E61" s="7"/>
      <c r="F61" s="7"/>
      <c r="G61" s="7"/>
      <c r="H61" s="9"/>
    </row>
    <row r="62" spans="1:8">
      <c r="A62" s="7"/>
      <c r="B62" s="7"/>
      <c r="C62" s="10"/>
      <c r="D62" s="10"/>
      <c r="E62" s="7"/>
      <c r="F62" s="7"/>
      <c r="G62" s="7"/>
      <c r="H62" s="9"/>
    </row>
    <row r="63" spans="1:8" ht="15">
      <c r="A63" s="98" t="s">
        <v>74</v>
      </c>
      <c r="B63" s="98"/>
      <c r="C63" s="98" t="s">
        <v>74</v>
      </c>
      <c r="D63" s="98"/>
      <c r="E63" s="98" t="s">
        <v>74</v>
      </c>
      <c r="F63" s="98"/>
      <c r="G63" s="98"/>
      <c r="H63" s="98"/>
    </row>
    <row r="64" spans="1:8">
      <c r="A64" s="3"/>
      <c r="B64" s="3"/>
    </row>
  </sheetData>
  <mergeCells count="80">
    <mergeCell ref="A1:H1"/>
    <mergeCell ref="A5:B5"/>
    <mergeCell ref="A4:B4"/>
    <mergeCell ref="C5:D5"/>
    <mergeCell ref="C4:D4"/>
    <mergeCell ref="E4:F4"/>
    <mergeCell ref="E5:F5"/>
    <mergeCell ref="A3:H3"/>
    <mergeCell ref="A30:B32"/>
    <mergeCell ref="A27:B29"/>
    <mergeCell ref="A24:B26"/>
    <mergeCell ref="A23:B23"/>
    <mergeCell ref="G4:H4"/>
    <mergeCell ref="G5:H5"/>
    <mergeCell ref="A13:B14"/>
    <mergeCell ref="A15:B17"/>
    <mergeCell ref="A18:B19"/>
    <mergeCell ref="A58:B58"/>
    <mergeCell ref="C55:H55"/>
    <mergeCell ref="C54:H54"/>
    <mergeCell ref="C56:H56"/>
    <mergeCell ref="E58:H58"/>
    <mergeCell ref="C48:H48"/>
    <mergeCell ref="C49:H49"/>
    <mergeCell ref="C50:H50"/>
    <mergeCell ref="C51:H51"/>
    <mergeCell ref="C53:H53"/>
    <mergeCell ref="C52:H52"/>
    <mergeCell ref="A42:H42"/>
    <mergeCell ref="A33:B33"/>
    <mergeCell ref="A59:B59"/>
    <mergeCell ref="A63:B63"/>
    <mergeCell ref="A48:B53"/>
    <mergeCell ref="A54:B56"/>
    <mergeCell ref="A43:B47"/>
    <mergeCell ref="C46:H46"/>
    <mergeCell ref="C47:H47"/>
    <mergeCell ref="E59:H59"/>
    <mergeCell ref="E63:H63"/>
    <mergeCell ref="C58:D58"/>
    <mergeCell ref="C59:D59"/>
    <mergeCell ref="C63:D63"/>
    <mergeCell ref="A38:H38"/>
    <mergeCell ref="A39:H39"/>
    <mergeCell ref="C43:H43"/>
    <mergeCell ref="C44:H44"/>
    <mergeCell ref="C45:H45"/>
    <mergeCell ref="A40:H40"/>
    <mergeCell ref="A34:B36"/>
    <mergeCell ref="A22:H22"/>
    <mergeCell ref="C23:H23"/>
    <mergeCell ref="C24:H24"/>
    <mergeCell ref="C25:H25"/>
    <mergeCell ref="C26:H26"/>
    <mergeCell ref="C27:H27"/>
    <mergeCell ref="C28:H28"/>
    <mergeCell ref="C30:H30"/>
    <mergeCell ref="C31:H31"/>
    <mergeCell ref="C32:H32"/>
    <mergeCell ref="C33:H33"/>
    <mergeCell ref="C34:H34"/>
    <mergeCell ref="C35:H35"/>
    <mergeCell ref="C36:H36"/>
    <mergeCell ref="C18:H18"/>
    <mergeCell ref="C19:H19"/>
    <mergeCell ref="C29:H29"/>
    <mergeCell ref="C13:C14"/>
    <mergeCell ref="C15:H15"/>
    <mergeCell ref="C16:H16"/>
    <mergeCell ref="C17:H17"/>
    <mergeCell ref="F14:H14"/>
    <mergeCell ref="F13:H13"/>
    <mergeCell ref="D13:E14"/>
    <mergeCell ref="C6:H6"/>
    <mergeCell ref="C7:H8"/>
    <mergeCell ref="A10:H10"/>
    <mergeCell ref="C11:H12"/>
    <mergeCell ref="A11:B12"/>
    <mergeCell ref="A7:B8"/>
    <mergeCell ref="A6:B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K2" sqref="K2"/>
    </sheetView>
  </sheetViews>
  <sheetFormatPr defaultRowHeight="15"/>
  <cols>
    <col min="1" max="5" width="9" style="11"/>
    <col min="6" max="6" width="14.75" style="11" bestFit="1" customWidth="1"/>
    <col min="7" max="7" width="11.5" style="11" bestFit="1" customWidth="1"/>
    <col min="8" max="8" width="14.75" style="11" bestFit="1" customWidth="1"/>
    <col min="9" max="9" width="16.5" style="11" bestFit="1" customWidth="1"/>
    <col min="10" max="10" width="14.75" style="11" bestFit="1" customWidth="1"/>
    <col min="11" max="11" width="11.5" style="11" bestFit="1" customWidth="1"/>
    <col min="12" max="16384" width="9" style="11"/>
  </cols>
  <sheetData>
    <row r="1" spans="1:11" ht="18.75">
      <c r="A1" s="114" t="s">
        <v>75</v>
      </c>
      <c r="B1" s="114"/>
      <c r="C1" s="114"/>
      <c r="D1" s="114"/>
      <c r="E1" s="114"/>
      <c r="F1" s="114"/>
      <c r="G1" s="114"/>
      <c r="H1" s="114"/>
      <c r="I1" s="114"/>
      <c r="J1" s="114"/>
      <c r="K1" s="114"/>
    </row>
    <row r="2" spans="1:11">
      <c r="K2" s="15" t="s">
        <v>82</v>
      </c>
    </row>
    <row r="3" spans="1:11" ht="15.75" customHeight="1">
      <c r="A3" s="117" t="s">
        <v>28</v>
      </c>
      <c r="B3" s="117"/>
      <c r="C3" s="117"/>
      <c r="D3" s="117"/>
      <c r="E3" s="117"/>
      <c r="F3" s="116" t="s">
        <v>76</v>
      </c>
      <c r="G3" s="116"/>
      <c r="H3" s="116"/>
      <c r="I3" s="116"/>
      <c r="J3" s="116"/>
      <c r="K3" s="116"/>
    </row>
    <row r="4" spans="1:11" ht="15.75" customHeight="1">
      <c r="A4" s="117"/>
      <c r="B4" s="117"/>
      <c r="C4" s="117"/>
      <c r="D4" s="117"/>
      <c r="E4" s="117"/>
      <c r="F4" s="116" t="s">
        <v>80</v>
      </c>
      <c r="G4" s="116"/>
      <c r="H4" s="116" t="s">
        <v>81</v>
      </c>
      <c r="I4" s="116"/>
      <c r="J4" s="116" t="s">
        <v>77</v>
      </c>
      <c r="K4" s="116"/>
    </row>
    <row r="5" spans="1:11" ht="15.75" customHeight="1">
      <c r="A5" s="117"/>
      <c r="B5" s="117"/>
      <c r="C5" s="117"/>
      <c r="D5" s="117"/>
      <c r="E5" s="117"/>
      <c r="F5" s="12" t="s">
        <v>78</v>
      </c>
      <c r="G5" s="12" t="s">
        <v>79</v>
      </c>
      <c r="H5" s="12" t="s">
        <v>78</v>
      </c>
      <c r="I5" s="12" t="s">
        <v>79</v>
      </c>
      <c r="J5" s="12" t="s">
        <v>78</v>
      </c>
      <c r="K5" s="12" t="s">
        <v>79</v>
      </c>
    </row>
    <row r="6" spans="1:11">
      <c r="A6" s="115" t="s">
        <v>199</v>
      </c>
      <c r="B6" s="105" t="s">
        <v>32</v>
      </c>
      <c r="C6" s="106"/>
      <c r="D6" s="106"/>
      <c r="E6" s="107"/>
      <c r="F6" s="13"/>
      <c r="G6" s="13" t="s">
        <v>132</v>
      </c>
      <c r="H6" s="13"/>
      <c r="I6" s="13" t="s">
        <v>126</v>
      </c>
      <c r="J6" s="13"/>
      <c r="K6" s="13" t="s">
        <v>142</v>
      </c>
    </row>
    <row r="7" spans="1:11">
      <c r="A7" s="115"/>
      <c r="B7" s="108"/>
      <c r="C7" s="109"/>
      <c r="D7" s="109"/>
      <c r="E7" s="110"/>
      <c r="F7" s="13"/>
      <c r="G7" s="13"/>
      <c r="H7" s="13"/>
      <c r="I7" s="13" t="s">
        <v>135</v>
      </c>
      <c r="J7" s="13"/>
      <c r="K7" s="13"/>
    </row>
    <row r="8" spans="1:11">
      <c r="A8" s="115"/>
      <c r="B8" s="111"/>
      <c r="C8" s="112"/>
      <c r="D8" s="112"/>
      <c r="E8" s="113"/>
      <c r="F8" s="13"/>
      <c r="G8" s="13"/>
      <c r="H8" s="13"/>
      <c r="I8" s="13" t="s">
        <v>134</v>
      </c>
      <c r="J8" s="13"/>
      <c r="K8" s="13"/>
    </row>
    <row r="9" spans="1:11" ht="38.25" customHeight="1">
      <c r="A9" s="115"/>
      <c r="B9" s="104" t="s">
        <v>33</v>
      </c>
      <c r="C9" s="104"/>
      <c r="D9" s="104"/>
      <c r="E9" s="104"/>
      <c r="F9" s="13"/>
      <c r="G9" s="13"/>
      <c r="H9" s="13"/>
      <c r="I9" s="13" t="s">
        <v>128</v>
      </c>
      <c r="J9" s="13"/>
      <c r="K9" s="13"/>
    </row>
    <row r="10" spans="1:11">
      <c r="A10" s="115"/>
      <c r="B10" s="104" t="s">
        <v>34</v>
      </c>
      <c r="C10" s="104"/>
      <c r="D10" s="104"/>
      <c r="E10" s="104"/>
      <c r="F10" s="13"/>
      <c r="G10" s="13"/>
      <c r="H10" s="13"/>
      <c r="I10" s="13" t="s">
        <v>127</v>
      </c>
      <c r="J10" s="13"/>
      <c r="K10" s="13"/>
    </row>
    <row r="11" spans="1:11" ht="38.25" customHeight="1">
      <c r="A11" s="115" t="s">
        <v>200</v>
      </c>
      <c r="B11" s="104" t="s">
        <v>36</v>
      </c>
      <c r="C11" s="104"/>
      <c r="D11" s="104"/>
      <c r="E11" s="104"/>
      <c r="F11" s="13"/>
      <c r="G11" s="13" t="s">
        <v>133</v>
      </c>
      <c r="H11" s="13"/>
      <c r="I11" s="13"/>
      <c r="J11" s="13"/>
      <c r="K11" s="13" t="s">
        <v>137</v>
      </c>
    </row>
    <row r="12" spans="1:11">
      <c r="A12" s="115"/>
      <c r="B12" s="104" t="s">
        <v>37</v>
      </c>
      <c r="C12" s="104"/>
      <c r="D12" s="104"/>
      <c r="E12" s="104"/>
      <c r="F12" s="13"/>
      <c r="G12" s="13"/>
      <c r="H12" s="13"/>
      <c r="I12" s="13"/>
      <c r="J12" s="13"/>
      <c r="K12" s="13" t="s">
        <v>138</v>
      </c>
    </row>
    <row r="13" spans="1:11" ht="38.25" customHeight="1">
      <c r="A13" s="115"/>
      <c r="B13" s="104" t="s">
        <v>38</v>
      </c>
      <c r="C13" s="104"/>
      <c r="D13" s="104"/>
      <c r="E13" s="104"/>
      <c r="F13" s="13"/>
      <c r="G13" s="13"/>
      <c r="H13" s="13"/>
      <c r="I13" s="13"/>
      <c r="J13" s="13"/>
      <c r="K13" s="13"/>
    </row>
    <row r="14" spans="1:11" ht="38.25" customHeight="1">
      <c r="A14" s="115" t="s">
        <v>201</v>
      </c>
      <c r="B14" s="104" t="s">
        <v>40</v>
      </c>
      <c r="C14" s="104"/>
      <c r="D14" s="104"/>
      <c r="E14" s="104"/>
      <c r="F14" s="13"/>
      <c r="G14" s="13"/>
      <c r="H14" s="13"/>
      <c r="I14" s="13" t="s">
        <v>129</v>
      </c>
      <c r="J14" s="13"/>
      <c r="K14" s="13" t="s">
        <v>136</v>
      </c>
    </row>
    <row r="15" spans="1:11" ht="38.25" customHeight="1">
      <c r="A15" s="115"/>
      <c r="B15" s="104" t="s">
        <v>41</v>
      </c>
      <c r="C15" s="104"/>
      <c r="D15" s="104"/>
      <c r="E15" s="104"/>
      <c r="F15" s="13"/>
      <c r="G15" s="13"/>
      <c r="H15" s="13"/>
      <c r="I15" s="13"/>
      <c r="J15" s="13"/>
      <c r="K15" s="13"/>
    </row>
    <row r="16" spans="1:11" ht="38.25" customHeight="1">
      <c r="A16" s="115"/>
      <c r="B16" s="104" t="s">
        <v>42</v>
      </c>
      <c r="C16" s="104"/>
      <c r="D16" s="104"/>
      <c r="E16" s="104"/>
      <c r="F16" s="13"/>
      <c r="G16" s="13"/>
      <c r="H16" s="13"/>
      <c r="I16" s="13"/>
      <c r="J16" s="13"/>
      <c r="K16" s="13" t="s">
        <v>140</v>
      </c>
    </row>
    <row r="17" spans="1:11" ht="38.25" customHeight="1">
      <c r="A17" s="14" t="s">
        <v>202</v>
      </c>
      <c r="B17" s="104" t="s">
        <v>44</v>
      </c>
      <c r="C17" s="104"/>
      <c r="D17" s="104"/>
      <c r="E17" s="104"/>
      <c r="F17" s="13"/>
      <c r="G17" s="13"/>
      <c r="H17" s="13"/>
      <c r="I17" s="13"/>
      <c r="J17" s="13"/>
      <c r="K17" s="13" t="s">
        <v>141</v>
      </c>
    </row>
    <row r="18" spans="1:11" ht="38.25" customHeight="1">
      <c r="A18" s="115" t="s">
        <v>203</v>
      </c>
      <c r="B18" s="104" t="s">
        <v>46</v>
      </c>
      <c r="C18" s="104"/>
      <c r="D18" s="104"/>
      <c r="E18" s="104"/>
      <c r="F18" s="13"/>
      <c r="G18" s="13"/>
      <c r="H18" s="13"/>
      <c r="I18" s="13" t="s">
        <v>130</v>
      </c>
      <c r="J18" s="13"/>
      <c r="K18" s="13"/>
    </row>
    <row r="19" spans="1:11" ht="38.25" customHeight="1">
      <c r="A19" s="115"/>
      <c r="B19" s="104" t="s">
        <v>47</v>
      </c>
      <c r="C19" s="104"/>
      <c r="D19" s="104"/>
      <c r="E19" s="104"/>
      <c r="F19" s="13"/>
      <c r="G19" s="13"/>
      <c r="H19" s="13"/>
      <c r="I19" s="13" t="s">
        <v>131</v>
      </c>
      <c r="J19" s="13"/>
      <c r="K19" s="13" t="s">
        <v>139</v>
      </c>
    </row>
    <row r="20" spans="1:11" ht="38.25" customHeight="1">
      <c r="A20" s="115"/>
      <c r="B20" s="104" t="s">
        <v>48</v>
      </c>
      <c r="C20" s="104"/>
      <c r="D20" s="104"/>
      <c r="E20" s="104"/>
      <c r="F20" s="13"/>
      <c r="G20" s="13"/>
      <c r="H20" s="13"/>
      <c r="I20" s="13"/>
      <c r="J20" s="13"/>
      <c r="K20" s="13"/>
    </row>
  </sheetData>
  <mergeCells count="23">
    <mergeCell ref="F3:K3"/>
    <mergeCell ref="A3:E5"/>
    <mergeCell ref="A6:A10"/>
    <mergeCell ref="B9:E9"/>
    <mergeCell ref="F4:G4"/>
    <mergeCell ref="H4:I4"/>
    <mergeCell ref="J4:K4"/>
    <mergeCell ref="B10:E10"/>
    <mergeCell ref="B6:E8"/>
    <mergeCell ref="A1:K1"/>
    <mergeCell ref="B17:E17"/>
    <mergeCell ref="A18:A20"/>
    <mergeCell ref="B18:E18"/>
    <mergeCell ref="B19:E19"/>
    <mergeCell ref="B20:E20"/>
    <mergeCell ref="A11:A13"/>
    <mergeCell ref="B11:E11"/>
    <mergeCell ref="B12:E12"/>
    <mergeCell ref="B13:E13"/>
    <mergeCell ref="A14:A16"/>
    <mergeCell ref="B14:E14"/>
    <mergeCell ref="B15:E15"/>
    <mergeCell ref="B16:E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
  <sheetViews>
    <sheetView topLeftCell="A7" zoomScale="90" zoomScaleNormal="90" zoomScaleSheetLayoutView="80" workbookViewId="0">
      <selection activeCell="A20" sqref="A20"/>
    </sheetView>
  </sheetViews>
  <sheetFormatPr defaultColWidth="14.375" defaultRowHeight="15"/>
  <cols>
    <col min="1" max="1" width="5.625" style="56" customWidth="1"/>
    <col min="2" max="2" width="28.125" style="57" customWidth="1"/>
    <col min="3" max="3" width="26.125" style="56" customWidth="1"/>
    <col min="4" max="4" width="5.875" style="58" customWidth="1"/>
    <col min="5" max="5" width="33.75" style="56" customWidth="1"/>
    <col min="6" max="6" width="12.375" style="56" customWidth="1"/>
    <col min="7" max="11" width="38.125" style="56" customWidth="1"/>
    <col min="12" max="16384" width="14.375" style="56"/>
  </cols>
  <sheetData>
    <row r="1" spans="1:11">
      <c r="A1" s="118"/>
      <c r="B1" s="120" t="s">
        <v>198</v>
      </c>
      <c r="C1" s="120"/>
      <c r="D1" s="120"/>
      <c r="E1" s="120"/>
      <c r="F1" s="120"/>
      <c r="G1" s="120"/>
      <c r="H1" s="120"/>
      <c r="I1" s="120"/>
      <c r="J1" s="120"/>
      <c r="K1" s="120"/>
    </row>
    <row r="2" spans="1:11">
      <c r="A2" s="119"/>
      <c r="B2" s="120"/>
      <c r="C2" s="120"/>
      <c r="D2" s="120"/>
      <c r="E2" s="120"/>
      <c r="F2" s="120"/>
      <c r="G2" s="120"/>
      <c r="H2" s="120"/>
      <c r="I2" s="120"/>
      <c r="J2" s="120"/>
      <c r="K2" s="120"/>
    </row>
    <row r="3" spans="1:11">
      <c r="K3" s="15" t="s">
        <v>82</v>
      </c>
    </row>
    <row r="4" spans="1:11">
      <c r="A4" s="121" t="s">
        <v>144</v>
      </c>
      <c r="B4" s="121" t="s">
        <v>147</v>
      </c>
      <c r="C4" s="121" t="s">
        <v>148</v>
      </c>
      <c r="D4" s="121" t="s">
        <v>149</v>
      </c>
      <c r="E4" s="124" t="s">
        <v>184</v>
      </c>
      <c r="F4" s="124"/>
      <c r="G4" s="125" t="s">
        <v>185</v>
      </c>
      <c r="H4" s="126"/>
      <c r="I4" s="126"/>
      <c r="J4" s="126"/>
      <c r="K4" s="127"/>
    </row>
    <row r="5" spans="1:11">
      <c r="A5" s="121"/>
      <c r="B5" s="121"/>
      <c r="C5" s="121"/>
      <c r="D5" s="121"/>
      <c r="E5" s="124"/>
      <c r="F5" s="124"/>
      <c r="G5" s="59" t="s">
        <v>186</v>
      </c>
      <c r="H5" s="59" t="s">
        <v>187</v>
      </c>
      <c r="I5" s="59" t="s">
        <v>188</v>
      </c>
      <c r="J5" s="59" t="s">
        <v>189</v>
      </c>
      <c r="K5" s="59" t="s">
        <v>190</v>
      </c>
    </row>
    <row r="6" spans="1:11" ht="28.5">
      <c r="A6" s="122"/>
      <c r="B6" s="123"/>
      <c r="C6" s="121"/>
      <c r="D6" s="121"/>
      <c r="E6" s="60" t="s">
        <v>191</v>
      </c>
      <c r="F6" s="60" t="s">
        <v>192</v>
      </c>
      <c r="G6" s="59" t="s">
        <v>193</v>
      </c>
      <c r="H6" s="59" t="s">
        <v>194</v>
      </c>
      <c r="I6" s="59" t="s">
        <v>195</v>
      </c>
      <c r="J6" s="59" t="s">
        <v>196</v>
      </c>
      <c r="K6" s="59" t="s">
        <v>197</v>
      </c>
    </row>
    <row r="7" spans="1:11">
      <c r="A7" s="83">
        <v>1</v>
      </c>
      <c r="B7" s="61" t="s">
        <v>132</v>
      </c>
      <c r="C7" s="62"/>
      <c r="D7" s="63" t="s">
        <v>162</v>
      </c>
      <c r="E7" s="64"/>
      <c r="F7" s="64"/>
      <c r="G7" s="65"/>
      <c r="H7" s="65"/>
      <c r="I7" s="64"/>
      <c r="J7" s="64"/>
      <c r="K7" s="64"/>
    </row>
    <row r="8" spans="1:11">
      <c r="A8" s="83">
        <v>2</v>
      </c>
      <c r="B8" s="44" t="s">
        <v>133</v>
      </c>
      <c r="C8" s="66"/>
      <c r="D8" s="67" t="s">
        <v>162</v>
      </c>
      <c r="E8" s="64"/>
      <c r="F8" s="64"/>
      <c r="G8" s="65"/>
      <c r="H8" s="65"/>
      <c r="I8" s="64"/>
      <c r="J8" s="64"/>
      <c r="K8" s="64"/>
    </row>
    <row r="9" spans="1:11">
      <c r="A9" s="83">
        <v>3</v>
      </c>
      <c r="B9" s="68" t="s">
        <v>126</v>
      </c>
      <c r="C9" s="66"/>
      <c r="D9" s="67" t="s">
        <v>164</v>
      </c>
      <c r="E9" s="64"/>
      <c r="F9" s="64"/>
      <c r="G9" s="65"/>
      <c r="H9" s="65"/>
      <c r="I9" s="64"/>
      <c r="J9" s="65"/>
      <c r="K9" s="65"/>
    </row>
    <row r="10" spans="1:11">
      <c r="A10" s="83">
        <v>4</v>
      </c>
      <c r="B10" s="66" t="s">
        <v>135</v>
      </c>
      <c r="C10" s="66"/>
      <c r="D10" s="69" t="s">
        <v>164</v>
      </c>
      <c r="E10" s="64"/>
      <c r="F10" s="64"/>
      <c r="G10" s="65"/>
      <c r="H10" s="65"/>
      <c r="I10" s="64"/>
      <c r="J10" s="64"/>
      <c r="K10" s="64"/>
    </row>
    <row r="11" spans="1:11">
      <c r="A11" s="83">
        <v>5</v>
      </c>
      <c r="B11" s="66" t="s">
        <v>134</v>
      </c>
      <c r="C11" s="66"/>
      <c r="D11" s="69" t="s">
        <v>164</v>
      </c>
      <c r="E11" s="64"/>
      <c r="F11" s="64"/>
      <c r="G11" s="70"/>
      <c r="H11" s="70"/>
      <c r="I11" s="70"/>
      <c r="J11" s="70"/>
      <c r="K11" s="70"/>
    </row>
    <row r="12" spans="1:11">
      <c r="A12" s="83">
        <v>6</v>
      </c>
      <c r="B12" s="66" t="s">
        <v>128</v>
      </c>
      <c r="C12" s="66"/>
      <c r="D12" s="69" t="s">
        <v>164</v>
      </c>
      <c r="E12" s="64"/>
      <c r="F12" s="64"/>
      <c r="G12" s="70"/>
      <c r="H12" s="70"/>
      <c r="I12" s="70"/>
      <c r="J12" s="70"/>
      <c r="K12" s="70"/>
    </row>
    <row r="13" spans="1:11">
      <c r="A13" s="83">
        <v>7</v>
      </c>
      <c r="B13" s="66" t="s">
        <v>127</v>
      </c>
      <c r="C13" s="66"/>
      <c r="D13" s="69" t="s">
        <v>164</v>
      </c>
      <c r="E13" s="64"/>
      <c r="F13" s="64"/>
      <c r="G13" s="70"/>
      <c r="H13" s="70"/>
      <c r="I13" s="70"/>
      <c r="J13" s="70"/>
      <c r="K13" s="70"/>
    </row>
    <row r="14" spans="1:11">
      <c r="A14" s="83">
        <v>8</v>
      </c>
      <c r="B14" s="66" t="s">
        <v>129</v>
      </c>
      <c r="C14" s="66"/>
      <c r="D14" s="69" t="s">
        <v>164</v>
      </c>
      <c r="E14" s="64"/>
      <c r="F14" s="64"/>
      <c r="G14" s="70"/>
      <c r="H14" s="70"/>
      <c r="I14" s="70"/>
      <c r="J14" s="70"/>
      <c r="K14" s="70"/>
    </row>
    <row r="15" spans="1:11">
      <c r="A15" s="83">
        <v>9</v>
      </c>
      <c r="B15" s="66" t="s">
        <v>130</v>
      </c>
      <c r="C15" s="66"/>
      <c r="D15" s="69" t="s">
        <v>164</v>
      </c>
      <c r="E15" s="64"/>
      <c r="F15" s="64"/>
      <c r="G15" s="70"/>
      <c r="H15" s="70"/>
      <c r="I15" s="70"/>
      <c r="J15" s="70"/>
      <c r="K15" s="70"/>
    </row>
    <row r="16" spans="1:11">
      <c r="A16" s="83">
        <v>10</v>
      </c>
      <c r="B16" s="66" t="s">
        <v>131</v>
      </c>
      <c r="C16" s="66"/>
      <c r="D16" s="69" t="s">
        <v>164</v>
      </c>
      <c r="E16" s="64"/>
      <c r="F16" s="64"/>
      <c r="G16" s="70"/>
      <c r="H16" s="70"/>
      <c r="I16" s="70"/>
      <c r="J16" s="70"/>
      <c r="K16" s="70"/>
    </row>
    <row r="17" spans="1:11">
      <c r="A17" s="83">
        <v>11</v>
      </c>
      <c r="B17" s="66" t="s">
        <v>142</v>
      </c>
      <c r="C17" s="66"/>
      <c r="D17" s="69" t="s">
        <v>159</v>
      </c>
      <c r="E17" s="64"/>
      <c r="F17" s="64"/>
      <c r="G17" s="70"/>
      <c r="H17" s="70"/>
      <c r="I17" s="70"/>
      <c r="J17" s="70"/>
      <c r="K17" s="70"/>
    </row>
    <row r="18" spans="1:11">
      <c r="A18" s="83">
        <v>12</v>
      </c>
      <c r="B18" s="66" t="s">
        <v>137</v>
      </c>
      <c r="C18" s="66"/>
      <c r="D18" s="69" t="s">
        <v>159</v>
      </c>
      <c r="E18" s="64"/>
      <c r="F18" s="64"/>
      <c r="G18" s="70"/>
      <c r="H18" s="70"/>
      <c r="I18" s="70"/>
      <c r="J18" s="70"/>
      <c r="K18" s="70"/>
    </row>
    <row r="19" spans="1:11" ht="90">
      <c r="A19" s="83">
        <v>13</v>
      </c>
      <c r="B19" s="66" t="s">
        <v>138</v>
      </c>
      <c r="C19" s="66" t="s">
        <v>245</v>
      </c>
      <c r="D19" s="69" t="s">
        <v>159</v>
      </c>
      <c r="E19" s="64" t="s">
        <v>246</v>
      </c>
      <c r="F19" s="64"/>
      <c r="G19" s="70"/>
      <c r="H19" s="70"/>
      <c r="I19" s="70"/>
      <c r="J19" s="70"/>
      <c r="K19" s="70"/>
    </row>
    <row r="20" spans="1:11">
      <c r="A20" s="83">
        <v>14</v>
      </c>
      <c r="B20" s="66" t="s">
        <v>136</v>
      </c>
      <c r="C20" s="66"/>
      <c r="D20" s="69" t="s">
        <v>159</v>
      </c>
      <c r="E20" s="64"/>
      <c r="F20" s="64"/>
      <c r="G20" s="70"/>
      <c r="H20" s="70"/>
      <c r="I20" s="70"/>
      <c r="J20" s="70"/>
      <c r="K20" s="70"/>
    </row>
    <row r="21" spans="1:11">
      <c r="A21" s="83">
        <v>15</v>
      </c>
      <c r="B21" s="66" t="s">
        <v>140</v>
      </c>
      <c r="C21" s="66"/>
      <c r="D21" s="69" t="s">
        <v>159</v>
      </c>
      <c r="E21" s="64"/>
      <c r="F21" s="64"/>
      <c r="G21" s="70"/>
      <c r="H21" s="70"/>
      <c r="I21" s="70"/>
      <c r="J21" s="70"/>
      <c r="K21" s="70"/>
    </row>
    <row r="22" spans="1:11" ht="60">
      <c r="A22" s="83">
        <v>16</v>
      </c>
      <c r="B22" s="66" t="s">
        <v>141</v>
      </c>
      <c r="C22" s="66" t="s">
        <v>247</v>
      </c>
      <c r="D22" s="69" t="s">
        <v>159</v>
      </c>
      <c r="E22" s="64" t="s">
        <v>248</v>
      </c>
      <c r="F22" s="64"/>
      <c r="G22" s="70" t="s">
        <v>249</v>
      </c>
      <c r="H22" s="70" t="s">
        <v>250</v>
      </c>
      <c r="I22" s="70" t="s">
        <v>248</v>
      </c>
      <c r="J22" s="70" t="s">
        <v>251</v>
      </c>
      <c r="K22" s="70" t="s">
        <v>251</v>
      </c>
    </row>
    <row r="23" spans="1:11">
      <c r="A23" s="83">
        <v>17</v>
      </c>
      <c r="B23" s="66" t="s">
        <v>139</v>
      </c>
      <c r="C23" s="66"/>
      <c r="D23" s="69" t="s">
        <v>159</v>
      </c>
      <c r="E23" s="64"/>
      <c r="F23" s="64"/>
      <c r="G23" s="70"/>
      <c r="H23" s="70"/>
      <c r="I23" s="70"/>
      <c r="J23" s="70"/>
      <c r="K23" s="70"/>
    </row>
  </sheetData>
  <mergeCells count="8">
    <mergeCell ref="A1:A2"/>
    <mergeCell ref="B1:K2"/>
    <mergeCell ref="A4:A6"/>
    <mergeCell ref="B4:B6"/>
    <mergeCell ref="C4:C6"/>
    <mergeCell ref="D4:D6"/>
    <mergeCell ref="E4:F5"/>
    <mergeCell ref="G4:K4"/>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zoomScaleNormal="100" workbookViewId="0">
      <pane xSplit="2" ySplit="5" topLeftCell="C6" activePane="bottomRight" state="frozen"/>
      <selection activeCell="A18" sqref="A18:D20"/>
      <selection pane="topRight" activeCell="A18" sqref="A18:D20"/>
      <selection pane="bottomLeft" activeCell="A18" sqref="A18:D20"/>
      <selection pane="bottomRight" activeCell="F22" sqref="F22"/>
    </sheetView>
  </sheetViews>
  <sheetFormatPr defaultColWidth="14.375" defaultRowHeight="15"/>
  <cols>
    <col min="1" max="1" width="4.125" style="33" customWidth="1"/>
    <col min="2" max="2" width="6.875" style="33" customWidth="1"/>
    <col min="3" max="3" width="7.25" style="33" customWidth="1"/>
    <col min="4" max="4" width="23.375" style="33" customWidth="1"/>
    <col min="5" max="5" width="7.625" style="33" customWidth="1"/>
    <col min="6" max="6" width="6.375" style="33" customWidth="1"/>
    <col min="7" max="7" width="22.625" style="33" customWidth="1"/>
    <col min="8" max="8" width="19.25" style="33" customWidth="1"/>
    <col min="9" max="11" width="6" style="34" customWidth="1"/>
    <col min="12" max="12" width="14" style="33" customWidth="1"/>
    <col min="13" max="13" width="11.25" style="33" customWidth="1"/>
    <col min="14" max="18" width="5.625" style="33" customWidth="1"/>
    <col min="19" max="16384" width="14.375" style="33"/>
  </cols>
  <sheetData>
    <row r="1" spans="1:18" ht="14.25" customHeight="1">
      <c r="A1" s="128"/>
      <c r="B1" s="129"/>
      <c r="C1" s="129"/>
      <c r="D1" s="129"/>
      <c r="E1" s="132" t="s">
        <v>221</v>
      </c>
      <c r="F1" s="132"/>
      <c r="G1" s="132"/>
      <c r="H1" s="132"/>
      <c r="I1" s="132"/>
      <c r="J1" s="132"/>
      <c r="K1" s="132"/>
      <c r="L1" s="132"/>
      <c r="M1" s="132"/>
      <c r="N1" s="32"/>
      <c r="O1" s="32"/>
      <c r="P1" s="32"/>
      <c r="Q1" s="32"/>
      <c r="R1" s="32"/>
    </row>
    <row r="2" spans="1:18" ht="14.25" customHeight="1">
      <c r="A2" s="130"/>
      <c r="B2" s="131"/>
      <c r="C2" s="131"/>
      <c r="D2" s="131"/>
      <c r="E2" s="132"/>
      <c r="F2" s="132"/>
      <c r="G2" s="132"/>
      <c r="H2" s="132"/>
      <c r="I2" s="132"/>
      <c r="J2" s="132"/>
      <c r="K2" s="132"/>
      <c r="L2" s="132"/>
      <c r="M2" s="132"/>
      <c r="N2" s="32"/>
      <c r="O2" s="32"/>
      <c r="P2" s="32"/>
      <c r="Q2" s="32"/>
      <c r="R2" s="32"/>
    </row>
    <row r="3" spans="1:18">
      <c r="M3" s="35" t="s">
        <v>143</v>
      </c>
    </row>
    <row r="4" spans="1:18" ht="34.5" customHeight="1">
      <c r="A4" s="133" t="s">
        <v>144</v>
      </c>
      <c r="B4" s="133" t="s">
        <v>106</v>
      </c>
      <c r="C4" s="134"/>
      <c r="D4" s="133" t="s">
        <v>145</v>
      </c>
      <c r="E4" s="133" t="s">
        <v>146</v>
      </c>
      <c r="F4" s="133"/>
      <c r="G4" s="133" t="s">
        <v>147</v>
      </c>
      <c r="H4" s="133" t="s">
        <v>148</v>
      </c>
      <c r="I4" s="133" t="s">
        <v>149</v>
      </c>
      <c r="J4" s="133" t="s">
        <v>150</v>
      </c>
      <c r="K4" s="133"/>
      <c r="L4" s="133" t="s">
        <v>151</v>
      </c>
      <c r="M4" s="133" t="s">
        <v>152</v>
      </c>
      <c r="N4" s="135" t="s">
        <v>204</v>
      </c>
      <c r="O4" s="136"/>
      <c r="P4" s="136"/>
      <c r="Q4" s="136"/>
      <c r="R4" s="137"/>
    </row>
    <row r="5" spans="1:18" ht="28.5">
      <c r="A5" s="134"/>
      <c r="B5" s="36" t="s">
        <v>153</v>
      </c>
      <c r="C5" s="36" t="s">
        <v>154</v>
      </c>
      <c r="D5" s="134"/>
      <c r="E5" s="37" t="s">
        <v>155</v>
      </c>
      <c r="F5" s="37" t="s">
        <v>156</v>
      </c>
      <c r="G5" s="134"/>
      <c r="H5" s="133"/>
      <c r="I5" s="133"/>
      <c r="J5" s="36" t="s">
        <v>157</v>
      </c>
      <c r="K5" s="36" t="s">
        <v>158</v>
      </c>
      <c r="L5" s="134"/>
      <c r="M5" s="133"/>
      <c r="N5" s="36">
        <v>1</v>
      </c>
      <c r="O5" s="36">
        <v>2</v>
      </c>
      <c r="P5" s="36">
        <v>3</v>
      </c>
      <c r="Q5" s="36">
        <v>4</v>
      </c>
      <c r="R5" s="36">
        <v>5</v>
      </c>
    </row>
    <row r="6" spans="1:18" ht="15.75" customHeight="1">
      <c r="A6" s="38">
        <v>1</v>
      </c>
      <c r="B6" s="142" t="s">
        <v>163</v>
      </c>
      <c r="C6" s="40" t="s">
        <v>205</v>
      </c>
      <c r="D6" s="145" t="str">
        <f>'JD - KNL'!A6:A10</f>
        <v>Chuyên môn y tế</v>
      </c>
      <c r="E6" s="148">
        <v>0.4</v>
      </c>
      <c r="F6" s="42">
        <v>0.3</v>
      </c>
      <c r="G6" s="13" t="s">
        <v>132</v>
      </c>
      <c r="H6" s="39"/>
      <c r="I6" s="40" t="s">
        <v>162</v>
      </c>
      <c r="J6" s="40"/>
      <c r="K6" s="40">
        <v>1</v>
      </c>
      <c r="L6" s="40" t="s">
        <v>160</v>
      </c>
      <c r="M6" s="40" t="s">
        <v>161</v>
      </c>
      <c r="N6" s="40">
        <v>0</v>
      </c>
      <c r="O6" s="40">
        <f>K6</f>
        <v>1</v>
      </c>
      <c r="P6" s="40">
        <v>1</v>
      </c>
      <c r="Q6" s="40">
        <v>1</v>
      </c>
      <c r="R6" s="43">
        <v>1</v>
      </c>
    </row>
    <row r="7" spans="1:18">
      <c r="A7" s="38"/>
      <c r="B7" s="143"/>
      <c r="C7" s="40" t="s">
        <v>206</v>
      </c>
      <c r="D7" s="146"/>
      <c r="E7" s="143"/>
      <c r="F7" s="42">
        <v>0.2</v>
      </c>
      <c r="G7" s="13" t="s">
        <v>126</v>
      </c>
      <c r="H7" s="39"/>
      <c r="I7" s="40" t="s">
        <v>164</v>
      </c>
      <c r="J7" s="40"/>
      <c r="K7" s="40">
        <v>2</v>
      </c>
      <c r="L7" s="40" t="s">
        <v>160</v>
      </c>
      <c r="M7" s="40" t="s">
        <v>161</v>
      </c>
      <c r="N7" s="40">
        <v>1</v>
      </c>
      <c r="O7" s="40">
        <v>2</v>
      </c>
      <c r="P7" s="40">
        <v>3</v>
      </c>
      <c r="Q7" s="40">
        <v>4</v>
      </c>
      <c r="R7" s="43">
        <v>5</v>
      </c>
    </row>
    <row r="8" spans="1:18">
      <c r="A8" s="38"/>
      <c r="B8" s="143"/>
      <c r="C8" s="40" t="s">
        <v>207</v>
      </c>
      <c r="D8" s="146"/>
      <c r="E8" s="143"/>
      <c r="F8" s="42">
        <v>0.1</v>
      </c>
      <c r="G8" s="13" t="s">
        <v>135</v>
      </c>
      <c r="H8" s="39"/>
      <c r="I8" s="40" t="s">
        <v>164</v>
      </c>
      <c r="J8" s="40"/>
      <c r="K8" s="40">
        <v>3</v>
      </c>
      <c r="L8" s="40" t="s">
        <v>160</v>
      </c>
      <c r="M8" s="40" t="s">
        <v>161</v>
      </c>
      <c r="N8" s="40">
        <v>2</v>
      </c>
      <c r="O8" s="40">
        <v>3</v>
      </c>
      <c r="P8" s="40">
        <v>3</v>
      </c>
      <c r="Q8" s="40">
        <v>4</v>
      </c>
      <c r="R8" s="43">
        <v>5</v>
      </c>
    </row>
    <row r="9" spans="1:18">
      <c r="A9" s="38"/>
      <c r="B9" s="143"/>
      <c r="C9" s="40" t="s">
        <v>208</v>
      </c>
      <c r="D9" s="146"/>
      <c r="E9" s="143"/>
      <c r="F9" s="42">
        <v>0.1</v>
      </c>
      <c r="G9" s="13" t="s">
        <v>134</v>
      </c>
      <c r="H9" s="39"/>
      <c r="I9" s="40" t="s">
        <v>164</v>
      </c>
      <c r="J9" s="40"/>
      <c r="K9" s="40">
        <v>2</v>
      </c>
      <c r="L9" s="40" t="s">
        <v>160</v>
      </c>
      <c r="M9" s="40" t="s">
        <v>161</v>
      </c>
      <c r="N9" s="40">
        <v>1</v>
      </c>
      <c r="O9" s="40">
        <v>2</v>
      </c>
      <c r="P9" s="40">
        <v>3</v>
      </c>
      <c r="Q9" s="40">
        <v>4</v>
      </c>
      <c r="R9" s="43">
        <v>5</v>
      </c>
    </row>
    <row r="10" spans="1:18">
      <c r="A10" s="38"/>
      <c r="B10" s="143"/>
      <c r="C10" s="40" t="s">
        <v>209</v>
      </c>
      <c r="D10" s="146"/>
      <c r="E10" s="143"/>
      <c r="F10" s="42">
        <v>0.1</v>
      </c>
      <c r="G10" s="13" t="s">
        <v>128</v>
      </c>
      <c r="H10" s="39"/>
      <c r="I10" s="40" t="s">
        <v>164</v>
      </c>
      <c r="J10" s="40"/>
      <c r="K10" s="40">
        <v>1</v>
      </c>
      <c r="L10" s="40" t="s">
        <v>160</v>
      </c>
      <c r="M10" s="40" t="s">
        <v>161</v>
      </c>
      <c r="N10" s="40">
        <v>0</v>
      </c>
      <c r="O10" s="40">
        <v>1</v>
      </c>
      <c r="P10" s="40">
        <v>1</v>
      </c>
      <c r="Q10" s="40">
        <v>2</v>
      </c>
      <c r="R10" s="43">
        <v>3</v>
      </c>
    </row>
    <row r="11" spans="1:18">
      <c r="A11" s="38"/>
      <c r="B11" s="143"/>
      <c r="C11" s="40" t="s">
        <v>210</v>
      </c>
      <c r="D11" s="146"/>
      <c r="E11" s="143"/>
      <c r="F11" s="42">
        <v>0.1</v>
      </c>
      <c r="G11" s="13" t="s">
        <v>127</v>
      </c>
      <c r="H11" s="39"/>
      <c r="I11" s="40" t="s">
        <v>159</v>
      </c>
      <c r="J11" s="40"/>
      <c r="K11" s="40">
        <v>1</v>
      </c>
      <c r="L11" s="40" t="s">
        <v>160</v>
      </c>
      <c r="M11" s="40" t="s">
        <v>161</v>
      </c>
      <c r="N11" s="40">
        <v>0</v>
      </c>
      <c r="O11" s="40">
        <v>1</v>
      </c>
      <c r="P11" s="40">
        <v>2</v>
      </c>
      <c r="Q11" s="40">
        <v>3</v>
      </c>
      <c r="R11" s="43">
        <v>3</v>
      </c>
    </row>
    <row r="12" spans="1:18">
      <c r="A12" s="38"/>
      <c r="B12" s="144"/>
      <c r="C12" s="40" t="s">
        <v>211</v>
      </c>
      <c r="D12" s="147"/>
      <c r="E12" s="144"/>
      <c r="F12" s="42">
        <v>0.1</v>
      </c>
      <c r="G12" s="13" t="s">
        <v>142</v>
      </c>
      <c r="H12" s="39"/>
      <c r="I12" s="40" t="s">
        <v>159</v>
      </c>
      <c r="J12" s="40"/>
      <c r="K12" s="40">
        <v>2</v>
      </c>
      <c r="L12" s="40" t="s">
        <v>160</v>
      </c>
      <c r="M12" s="40" t="s">
        <v>161</v>
      </c>
      <c r="N12" s="40">
        <v>1</v>
      </c>
      <c r="O12" s="40">
        <v>2</v>
      </c>
      <c r="P12" s="40">
        <v>3</v>
      </c>
      <c r="Q12" s="40">
        <v>4</v>
      </c>
      <c r="R12" s="43">
        <v>5</v>
      </c>
    </row>
    <row r="13" spans="1:18">
      <c r="A13" s="38">
        <v>2</v>
      </c>
      <c r="B13" s="148" t="s">
        <v>165</v>
      </c>
      <c r="C13" s="40" t="s">
        <v>212</v>
      </c>
      <c r="D13" s="148" t="str">
        <f>'JD - KNL'!A11</f>
        <v>Quản lý thuốc men, sổ sách, hồ sơ …</v>
      </c>
      <c r="E13" s="148">
        <v>0.15</v>
      </c>
      <c r="F13" s="42">
        <v>0.4</v>
      </c>
      <c r="G13" s="13" t="s">
        <v>133</v>
      </c>
      <c r="H13" s="39"/>
      <c r="I13" s="40" t="s">
        <v>162</v>
      </c>
      <c r="J13" s="40"/>
      <c r="K13" s="40">
        <v>3</v>
      </c>
      <c r="L13" s="40" t="s">
        <v>160</v>
      </c>
      <c r="M13" s="40" t="s">
        <v>161</v>
      </c>
      <c r="N13" s="40">
        <v>2</v>
      </c>
      <c r="O13" s="40">
        <f t="shared" ref="O13:O24" si="0">K13</f>
        <v>3</v>
      </c>
      <c r="P13" s="40">
        <v>4</v>
      </c>
      <c r="Q13" s="40">
        <v>5</v>
      </c>
      <c r="R13" s="43">
        <v>5</v>
      </c>
    </row>
    <row r="14" spans="1:18">
      <c r="A14" s="38"/>
      <c r="B14" s="149"/>
      <c r="C14" s="40" t="s">
        <v>213</v>
      </c>
      <c r="D14" s="149"/>
      <c r="E14" s="149"/>
      <c r="F14" s="42">
        <v>0.3</v>
      </c>
      <c r="G14" s="13" t="s">
        <v>137</v>
      </c>
      <c r="H14" s="39"/>
      <c r="I14" s="40" t="s">
        <v>159</v>
      </c>
      <c r="J14" s="40"/>
      <c r="K14" s="40">
        <v>2</v>
      </c>
      <c r="L14" s="40" t="s">
        <v>160</v>
      </c>
      <c r="M14" s="40" t="s">
        <v>161</v>
      </c>
      <c r="N14" s="40">
        <v>1</v>
      </c>
      <c r="O14" s="40">
        <v>2</v>
      </c>
      <c r="P14" s="40">
        <v>3</v>
      </c>
      <c r="Q14" s="40">
        <v>4</v>
      </c>
      <c r="R14" s="43">
        <v>5</v>
      </c>
    </row>
    <row r="15" spans="1:18">
      <c r="A15" s="38"/>
      <c r="B15" s="149"/>
      <c r="C15" s="40" t="s">
        <v>214</v>
      </c>
      <c r="D15" s="149"/>
      <c r="E15" s="149"/>
      <c r="F15" s="42">
        <v>0.3</v>
      </c>
      <c r="G15" s="13" t="s">
        <v>138</v>
      </c>
      <c r="H15" s="39"/>
      <c r="I15" s="40" t="s">
        <v>159</v>
      </c>
      <c r="J15" s="40"/>
      <c r="K15" s="40">
        <v>2</v>
      </c>
      <c r="L15" s="40" t="s">
        <v>160</v>
      </c>
      <c r="M15" s="40" t="s">
        <v>161</v>
      </c>
      <c r="N15" s="40">
        <v>1</v>
      </c>
      <c r="O15" s="40">
        <v>2</v>
      </c>
      <c r="P15" s="40">
        <v>3</v>
      </c>
      <c r="Q15" s="40">
        <v>4</v>
      </c>
      <c r="R15" s="43">
        <v>5</v>
      </c>
    </row>
    <row r="16" spans="1:18">
      <c r="A16" s="38">
        <v>3</v>
      </c>
      <c r="B16" s="142" t="s">
        <v>166</v>
      </c>
      <c r="C16" s="38" t="s">
        <v>215</v>
      </c>
      <c r="D16" s="145" t="str">
        <f>'JD - KNL'!A14</f>
        <v>An toàn thực phẩm</v>
      </c>
      <c r="E16" s="148">
        <v>0.15</v>
      </c>
      <c r="F16" s="41">
        <v>0.5</v>
      </c>
      <c r="G16" s="13" t="s">
        <v>129</v>
      </c>
      <c r="H16" s="39"/>
      <c r="I16" s="41" t="s">
        <v>164</v>
      </c>
      <c r="J16" s="41"/>
      <c r="K16" s="38">
        <v>4</v>
      </c>
      <c r="L16" s="40" t="s">
        <v>160</v>
      </c>
      <c r="M16" s="40" t="s">
        <v>161</v>
      </c>
      <c r="N16" s="40">
        <v>3</v>
      </c>
      <c r="O16" s="40">
        <f t="shared" si="0"/>
        <v>4</v>
      </c>
      <c r="P16" s="40">
        <v>5</v>
      </c>
      <c r="Q16" s="40">
        <v>5</v>
      </c>
      <c r="R16" s="43">
        <v>5</v>
      </c>
    </row>
    <row r="17" spans="1:18">
      <c r="A17" s="38"/>
      <c r="B17" s="143"/>
      <c r="C17" s="38" t="s">
        <v>216</v>
      </c>
      <c r="D17" s="146"/>
      <c r="E17" s="143"/>
      <c r="F17" s="41">
        <v>0.5</v>
      </c>
      <c r="G17" s="13" t="s">
        <v>136</v>
      </c>
      <c r="H17" s="39"/>
      <c r="I17" s="41" t="s">
        <v>159</v>
      </c>
      <c r="J17" s="41"/>
      <c r="K17" s="38">
        <v>2</v>
      </c>
      <c r="L17" s="40" t="s">
        <v>160</v>
      </c>
      <c r="M17" s="40" t="s">
        <v>161</v>
      </c>
      <c r="N17" s="40">
        <v>1</v>
      </c>
      <c r="O17" s="40">
        <v>2</v>
      </c>
      <c r="P17" s="40">
        <v>3</v>
      </c>
      <c r="Q17" s="40">
        <v>4</v>
      </c>
      <c r="R17" s="43">
        <v>5</v>
      </c>
    </row>
    <row r="18" spans="1:18">
      <c r="A18" s="38">
        <v>4</v>
      </c>
      <c r="B18" s="40" t="s">
        <v>167</v>
      </c>
      <c r="C18" s="38" t="s">
        <v>217</v>
      </c>
      <c r="D18" s="39" t="str">
        <f>'JD - KNL'!A17</f>
        <v>Phòng chống dịch bệnh</v>
      </c>
      <c r="E18" s="41">
        <v>0.1</v>
      </c>
      <c r="F18" s="41">
        <v>1</v>
      </c>
      <c r="G18" s="13" t="s">
        <v>141</v>
      </c>
      <c r="H18" s="39"/>
      <c r="I18" s="41" t="s">
        <v>159</v>
      </c>
      <c r="J18" s="41"/>
      <c r="K18" s="38">
        <v>2</v>
      </c>
      <c r="L18" s="40" t="s">
        <v>160</v>
      </c>
      <c r="M18" s="40" t="s">
        <v>161</v>
      </c>
      <c r="N18" s="40">
        <v>1</v>
      </c>
      <c r="O18" s="40">
        <f t="shared" si="0"/>
        <v>2</v>
      </c>
      <c r="P18" s="40">
        <v>3</v>
      </c>
      <c r="Q18" s="40">
        <v>4</v>
      </c>
      <c r="R18" s="43">
        <v>5</v>
      </c>
    </row>
    <row r="19" spans="1:18">
      <c r="A19" s="38">
        <v>5</v>
      </c>
      <c r="B19" s="138" t="s">
        <v>168</v>
      </c>
      <c r="C19" s="38" t="s">
        <v>218</v>
      </c>
      <c r="D19" s="139" t="str">
        <f>'JD - KNL'!A18</f>
        <v xml:space="preserve">Công việc khác </v>
      </c>
      <c r="E19" s="140">
        <v>0.1</v>
      </c>
      <c r="F19" s="41">
        <v>0.3</v>
      </c>
      <c r="G19" s="13" t="s">
        <v>130</v>
      </c>
      <c r="H19" s="39"/>
      <c r="I19" s="41" t="s">
        <v>164</v>
      </c>
      <c r="J19" s="41"/>
      <c r="K19" s="38">
        <v>3</v>
      </c>
      <c r="L19" s="40" t="s">
        <v>160</v>
      </c>
      <c r="M19" s="40" t="s">
        <v>161</v>
      </c>
      <c r="N19" s="40">
        <v>2</v>
      </c>
      <c r="O19" s="40">
        <f t="shared" si="0"/>
        <v>3</v>
      </c>
      <c r="P19" s="40">
        <v>4</v>
      </c>
      <c r="Q19" s="40">
        <v>5</v>
      </c>
      <c r="R19" s="43">
        <v>5</v>
      </c>
    </row>
    <row r="20" spans="1:18">
      <c r="A20" s="38">
        <v>6</v>
      </c>
      <c r="B20" s="138"/>
      <c r="C20" s="38" t="s">
        <v>219</v>
      </c>
      <c r="D20" s="139"/>
      <c r="E20" s="138"/>
      <c r="F20" s="41">
        <v>0.3</v>
      </c>
      <c r="G20" s="13" t="s">
        <v>131</v>
      </c>
      <c r="H20" s="39"/>
      <c r="I20" s="41" t="s">
        <v>164</v>
      </c>
      <c r="J20" s="41"/>
      <c r="K20" s="38">
        <v>4</v>
      </c>
      <c r="L20" s="40" t="s">
        <v>160</v>
      </c>
      <c r="M20" s="40" t="s">
        <v>161</v>
      </c>
      <c r="N20" s="40">
        <v>3</v>
      </c>
      <c r="O20" s="40">
        <f t="shared" si="0"/>
        <v>4</v>
      </c>
      <c r="P20" s="40">
        <v>5</v>
      </c>
      <c r="Q20" s="40">
        <v>5</v>
      </c>
      <c r="R20" s="43">
        <v>5</v>
      </c>
    </row>
    <row r="21" spans="1:18">
      <c r="A21" s="38">
        <v>7</v>
      </c>
      <c r="B21" s="138"/>
      <c r="C21" s="38" t="s">
        <v>220</v>
      </c>
      <c r="D21" s="139"/>
      <c r="E21" s="138"/>
      <c r="F21" s="41">
        <v>0.4</v>
      </c>
      <c r="G21" s="13" t="s">
        <v>139</v>
      </c>
      <c r="H21" s="39"/>
      <c r="I21" s="41" t="s">
        <v>159</v>
      </c>
      <c r="J21" s="41"/>
      <c r="K21" s="38">
        <v>3</v>
      </c>
      <c r="L21" s="40" t="s">
        <v>160</v>
      </c>
      <c r="M21" s="40" t="s">
        <v>161</v>
      </c>
      <c r="N21" s="40">
        <v>2</v>
      </c>
      <c r="O21" s="40">
        <f t="shared" si="0"/>
        <v>3</v>
      </c>
      <c r="P21" s="40">
        <v>4</v>
      </c>
      <c r="Q21" s="40">
        <v>5</v>
      </c>
      <c r="R21" s="43">
        <v>5</v>
      </c>
    </row>
    <row r="22" spans="1:18">
      <c r="A22" s="38">
        <v>11</v>
      </c>
      <c r="B22" s="150" t="s">
        <v>169</v>
      </c>
      <c r="C22" s="45" t="s">
        <v>170</v>
      </c>
      <c r="D22" s="153" t="s">
        <v>171</v>
      </c>
      <c r="E22" s="148">
        <v>0.1</v>
      </c>
      <c r="F22" s="41">
        <v>0.3</v>
      </c>
      <c r="G22" s="39" t="s">
        <v>172</v>
      </c>
      <c r="H22" s="39"/>
      <c r="I22" s="40" t="s">
        <v>159</v>
      </c>
      <c r="J22" s="40"/>
      <c r="K22" s="40">
        <v>2</v>
      </c>
      <c r="L22" s="46" t="s">
        <v>160</v>
      </c>
      <c r="M22" s="40" t="s">
        <v>161</v>
      </c>
      <c r="N22" s="40">
        <v>1</v>
      </c>
      <c r="O22" s="40">
        <f t="shared" si="0"/>
        <v>2</v>
      </c>
      <c r="P22" s="40">
        <v>2</v>
      </c>
      <c r="Q22" s="40">
        <v>3</v>
      </c>
      <c r="R22" s="43">
        <v>4</v>
      </c>
    </row>
    <row r="23" spans="1:18">
      <c r="A23" s="38">
        <v>12</v>
      </c>
      <c r="B23" s="151"/>
      <c r="C23" s="45" t="s">
        <v>173</v>
      </c>
      <c r="D23" s="154"/>
      <c r="E23" s="149"/>
      <c r="F23" s="41">
        <v>0.3</v>
      </c>
      <c r="G23" s="39" t="s">
        <v>174</v>
      </c>
      <c r="H23" s="39"/>
      <c r="I23" s="40" t="s">
        <v>159</v>
      </c>
      <c r="J23" s="40"/>
      <c r="K23" s="40">
        <v>2</v>
      </c>
      <c r="L23" s="46" t="s">
        <v>160</v>
      </c>
      <c r="M23" s="40" t="s">
        <v>161</v>
      </c>
      <c r="N23" s="40">
        <v>1</v>
      </c>
      <c r="O23" s="40">
        <f t="shared" si="0"/>
        <v>2</v>
      </c>
      <c r="P23" s="40">
        <v>2</v>
      </c>
      <c r="Q23" s="40">
        <v>3</v>
      </c>
      <c r="R23" s="43">
        <v>4</v>
      </c>
    </row>
    <row r="24" spans="1:18">
      <c r="A24" s="38">
        <v>13</v>
      </c>
      <c r="B24" s="152"/>
      <c r="C24" s="45" t="s">
        <v>175</v>
      </c>
      <c r="D24" s="155"/>
      <c r="E24" s="156"/>
      <c r="F24" s="41">
        <v>0.4</v>
      </c>
      <c r="G24" s="39" t="s">
        <v>176</v>
      </c>
      <c r="H24" s="39"/>
      <c r="I24" s="40" t="s">
        <v>159</v>
      </c>
      <c r="J24" s="40"/>
      <c r="K24" s="40">
        <v>2</v>
      </c>
      <c r="L24" s="46" t="s">
        <v>160</v>
      </c>
      <c r="M24" s="40" t="s">
        <v>161</v>
      </c>
      <c r="N24" s="40">
        <v>1</v>
      </c>
      <c r="O24" s="40">
        <f t="shared" si="0"/>
        <v>2</v>
      </c>
      <c r="P24" s="40">
        <v>2</v>
      </c>
      <c r="Q24" s="40">
        <v>3</v>
      </c>
      <c r="R24" s="43">
        <v>4</v>
      </c>
    </row>
    <row r="25" spans="1:18">
      <c r="A25" s="157" t="s">
        <v>177</v>
      </c>
      <c r="B25" s="158"/>
      <c r="C25" s="158"/>
      <c r="D25" s="158"/>
      <c r="E25" s="47">
        <f>SUM(E6:E24)</f>
        <v>1</v>
      </c>
      <c r="F25" s="48"/>
      <c r="G25" s="49"/>
      <c r="H25" s="49"/>
      <c r="I25" s="50"/>
      <c r="J25" s="50"/>
      <c r="K25" s="50"/>
      <c r="L25" s="51"/>
      <c r="M25" s="52"/>
      <c r="N25" s="53"/>
      <c r="O25" s="53"/>
      <c r="P25" s="53"/>
      <c r="Q25" s="53"/>
      <c r="R25" s="53"/>
    </row>
    <row r="26" spans="1:18">
      <c r="A26" s="54"/>
      <c r="B26" s="54"/>
      <c r="C26" s="54"/>
      <c r="D26" s="54"/>
      <c r="E26" s="54"/>
      <c r="F26" s="54"/>
    </row>
    <row r="27" spans="1:18">
      <c r="A27" s="54"/>
      <c r="B27" s="54"/>
      <c r="C27" s="54"/>
      <c r="D27" s="54"/>
      <c r="E27" s="54"/>
      <c r="F27" s="54"/>
    </row>
    <row r="28" spans="1:18">
      <c r="D28" s="55" t="s">
        <v>178</v>
      </c>
      <c r="E28" s="55"/>
      <c r="F28" s="55"/>
    </row>
    <row r="29" spans="1:18">
      <c r="D29" s="55" t="s">
        <v>179</v>
      </c>
      <c r="E29" s="55"/>
      <c r="F29" s="55"/>
      <c r="L29" s="159" t="s">
        <v>180</v>
      </c>
      <c r="M29" s="159"/>
    </row>
    <row r="30" spans="1:18">
      <c r="B30" s="54"/>
      <c r="C30" s="54"/>
      <c r="D30" s="55" t="s">
        <v>181</v>
      </c>
      <c r="E30" s="55"/>
      <c r="F30" s="55"/>
      <c r="G30" s="54"/>
      <c r="H30" s="54"/>
      <c r="I30" s="54"/>
      <c r="J30" s="54"/>
      <c r="K30" s="54"/>
      <c r="L30" s="141"/>
      <c r="M30" s="141"/>
    </row>
    <row r="31" spans="1:18">
      <c r="B31" s="54"/>
      <c r="C31" s="54"/>
      <c r="D31" s="55" t="s">
        <v>182</v>
      </c>
      <c r="E31" s="55"/>
      <c r="F31" s="55"/>
      <c r="G31" s="54"/>
      <c r="H31" s="54"/>
      <c r="I31" s="54"/>
      <c r="J31" s="54"/>
      <c r="K31" s="54"/>
      <c r="L31" s="54"/>
      <c r="M31" s="54"/>
      <c r="N31" s="54"/>
      <c r="O31" s="54"/>
      <c r="P31" s="54"/>
      <c r="Q31" s="54"/>
      <c r="R31" s="54"/>
    </row>
    <row r="32" spans="1:18">
      <c r="B32" s="54"/>
      <c r="C32" s="54"/>
      <c r="D32" s="55" t="s">
        <v>183</v>
      </c>
      <c r="E32" s="55"/>
      <c r="F32" s="55"/>
      <c r="G32" s="54"/>
      <c r="H32" s="54"/>
      <c r="I32" s="54"/>
      <c r="J32" s="54"/>
      <c r="K32" s="54"/>
      <c r="L32" s="54"/>
      <c r="M32" s="54"/>
      <c r="N32" s="54"/>
      <c r="O32" s="54"/>
      <c r="P32" s="54"/>
      <c r="Q32" s="54"/>
      <c r="R32" s="54"/>
    </row>
    <row r="33" spans="2:18">
      <c r="B33" s="54"/>
      <c r="C33" s="54"/>
      <c r="D33" s="54"/>
      <c r="E33" s="54"/>
      <c r="F33" s="54"/>
      <c r="G33" s="54"/>
      <c r="H33" s="54"/>
      <c r="I33" s="54"/>
      <c r="J33" s="54"/>
      <c r="K33" s="54"/>
      <c r="L33" s="54"/>
      <c r="M33" s="54"/>
      <c r="N33" s="54"/>
      <c r="O33" s="54"/>
      <c r="P33" s="54"/>
      <c r="Q33" s="54"/>
      <c r="R33" s="54"/>
    </row>
    <row r="34" spans="2:18">
      <c r="B34" s="54"/>
      <c r="C34" s="54"/>
      <c r="D34" s="54"/>
      <c r="E34" s="54"/>
      <c r="F34" s="54"/>
      <c r="G34" s="54"/>
      <c r="H34" s="54"/>
      <c r="I34" s="54"/>
      <c r="J34" s="54"/>
      <c r="K34" s="54"/>
      <c r="L34" s="54"/>
      <c r="M34" s="54"/>
      <c r="N34" s="54"/>
      <c r="O34" s="54"/>
      <c r="P34" s="54"/>
      <c r="Q34" s="54"/>
      <c r="R34" s="54"/>
    </row>
    <row r="35" spans="2:18">
      <c r="B35" s="54"/>
      <c r="C35" s="54"/>
      <c r="D35" s="54"/>
      <c r="E35" s="54"/>
      <c r="F35" s="54"/>
      <c r="G35" s="54"/>
      <c r="H35" s="54"/>
      <c r="I35" s="54"/>
      <c r="J35" s="54"/>
      <c r="K35" s="54"/>
      <c r="L35" s="54"/>
      <c r="M35" s="54"/>
      <c r="N35" s="54"/>
      <c r="O35" s="54"/>
      <c r="P35" s="54"/>
      <c r="Q35" s="54"/>
      <c r="R35" s="54"/>
    </row>
    <row r="36" spans="2:18">
      <c r="B36" s="54"/>
      <c r="C36" s="54"/>
      <c r="D36" s="54"/>
      <c r="E36" s="54"/>
      <c r="F36" s="54"/>
      <c r="G36" s="54"/>
      <c r="H36" s="54"/>
      <c r="I36" s="54"/>
      <c r="J36" s="54"/>
      <c r="K36" s="54"/>
      <c r="L36" s="54"/>
      <c r="M36" s="54"/>
      <c r="N36" s="54"/>
      <c r="O36" s="54"/>
      <c r="P36" s="54"/>
      <c r="Q36" s="54"/>
      <c r="R36" s="54"/>
    </row>
    <row r="37" spans="2:18">
      <c r="B37" s="54"/>
      <c r="C37" s="54"/>
      <c r="D37" s="54"/>
      <c r="E37" s="54"/>
      <c r="F37" s="54"/>
      <c r="G37" s="54"/>
      <c r="H37" s="54"/>
      <c r="I37" s="54"/>
      <c r="J37" s="54"/>
      <c r="K37" s="54"/>
      <c r="L37" s="141"/>
      <c r="M37" s="141"/>
    </row>
    <row r="38" spans="2:18">
      <c r="L38" s="34"/>
      <c r="M38" s="34"/>
    </row>
    <row r="39" spans="2:18">
      <c r="L39" s="34"/>
      <c r="M39" s="34"/>
    </row>
  </sheetData>
  <autoFilter ref="A5:AB25"/>
  <mergeCells count="32">
    <mergeCell ref="E22:E24"/>
    <mergeCell ref="A25:D25"/>
    <mergeCell ref="L29:M29"/>
    <mergeCell ref="L30:M30"/>
    <mergeCell ref="N4:R4"/>
    <mergeCell ref="B19:B21"/>
    <mergeCell ref="D19:D21"/>
    <mergeCell ref="E19:E21"/>
    <mergeCell ref="L37:M37"/>
    <mergeCell ref="B6:B12"/>
    <mergeCell ref="D6:D12"/>
    <mergeCell ref="D13:D15"/>
    <mergeCell ref="B13:B15"/>
    <mergeCell ref="D16:D17"/>
    <mergeCell ref="B16:B17"/>
    <mergeCell ref="E6:E12"/>
    <mergeCell ref="E13:E15"/>
    <mergeCell ref="E16:E17"/>
    <mergeCell ref="B22:B24"/>
    <mergeCell ref="D22:D24"/>
    <mergeCell ref="A1:D2"/>
    <mergeCell ref="E1:M2"/>
    <mergeCell ref="A4:A5"/>
    <mergeCell ref="B4:C4"/>
    <mergeCell ref="D4:D5"/>
    <mergeCell ref="E4:F4"/>
    <mergeCell ref="G4:G5"/>
    <mergeCell ref="H4:H5"/>
    <mergeCell ref="I4:I5"/>
    <mergeCell ref="J4:K4"/>
    <mergeCell ref="L4:L5"/>
    <mergeCell ref="M4:M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0"/>
  <sheetViews>
    <sheetView workbookViewId="0">
      <selection activeCell="F2" sqref="F2"/>
    </sheetView>
  </sheetViews>
  <sheetFormatPr defaultRowHeight="15.75"/>
  <cols>
    <col min="1" max="1" width="1.375" style="72" customWidth="1"/>
    <col min="2" max="2" width="4" style="72" customWidth="1"/>
    <col min="3" max="3" width="5.5" style="72" customWidth="1"/>
    <col min="4" max="4" width="11.75" style="72" customWidth="1"/>
    <col min="5" max="5" width="8.875" style="72" bestFit="1" customWidth="1"/>
    <col min="6" max="6" width="70" style="72" bestFit="1" customWidth="1"/>
    <col min="7" max="7" width="11.625" style="72" bestFit="1" customWidth="1"/>
    <col min="8" max="8" width="11.375" style="72" bestFit="1" customWidth="1"/>
    <col min="9" max="16384" width="9" style="72"/>
  </cols>
  <sheetData>
    <row r="1" spans="2:12">
      <c r="B1" s="71" t="s">
        <v>222</v>
      </c>
    </row>
    <row r="2" spans="2:12">
      <c r="F2" s="15" t="s">
        <v>82</v>
      </c>
    </row>
    <row r="3" spans="2:12">
      <c r="B3" s="71">
        <v>1</v>
      </c>
      <c r="C3" s="71" t="s">
        <v>223</v>
      </c>
      <c r="K3" s="72" t="s">
        <v>224</v>
      </c>
    </row>
    <row r="5" spans="2:12" ht="14.25" customHeight="1">
      <c r="B5" s="162" t="s">
        <v>144</v>
      </c>
      <c r="C5" s="162" t="s">
        <v>105</v>
      </c>
      <c r="D5" s="161" t="s">
        <v>225</v>
      </c>
      <c r="E5" s="161"/>
      <c r="F5" s="164" t="s">
        <v>226</v>
      </c>
      <c r="G5" s="165"/>
      <c r="H5" s="161" t="s">
        <v>227</v>
      </c>
      <c r="I5" s="160" t="s">
        <v>228</v>
      </c>
      <c r="K5" s="72" t="s">
        <v>229</v>
      </c>
    </row>
    <row r="6" spans="2:12" ht="15" customHeight="1">
      <c r="B6" s="163"/>
      <c r="C6" s="163"/>
      <c r="D6" s="161" t="s">
        <v>230</v>
      </c>
      <c r="E6" s="161"/>
      <c r="F6" s="166"/>
      <c r="G6" s="167"/>
      <c r="H6" s="161"/>
      <c r="I6" s="160"/>
    </row>
    <row r="7" spans="2:12" ht="14.25" customHeight="1">
      <c r="B7" s="163"/>
      <c r="C7" s="163"/>
      <c r="D7" s="73" t="s">
        <v>231</v>
      </c>
      <c r="E7" s="73" t="s">
        <v>232</v>
      </c>
      <c r="F7" s="73" t="s">
        <v>105</v>
      </c>
      <c r="G7" s="74" t="s">
        <v>233</v>
      </c>
      <c r="H7" s="161"/>
      <c r="I7" s="160"/>
      <c r="K7" s="72" t="s">
        <v>234</v>
      </c>
    </row>
    <row r="8" spans="2:12">
      <c r="B8" s="75">
        <v>1</v>
      </c>
      <c r="C8" s="75">
        <v>1</v>
      </c>
      <c r="D8" s="76">
        <v>6020000</v>
      </c>
      <c r="E8" s="76">
        <v>1480000</v>
      </c>
      <c r="F8" s="77" t="s">
        <v>178</v>
      </c>
      <c r="G8" s="78" t="s">
        <v>235</v>
      </c>
      <c r="H8" s="76">
        <f>D8+E8</f>
        <v>7500000</v>
      </c>
      <c r="I8" s="75">
        <f>H8/H8%</f>
        <v>100</v>
      </c>
      <c r="L8" s="72" t="s">
        <v>236</v>
      </c>
    </row>
    <row r="9" spans="2:12">
      <c r="B9" s="75">
        <v>2</v>
      </c>
      <c r="C9" s="75">
        <v>2</v>
      </c>
      <c r="D9" s="76">
        <v>6020000</v>
      </c>
      <c r="E9" s="76">
        <v>2980000</v>
      </c>
      <c r="F9" s="77" t="s">
        <v>179</v>
      </c>
      <c r="G9" s="75" t="s">
        <v>237</v>
      </c>
      <c r="H9" s="76">
        <f>D9+E9</f>
        <v>9000000</v>
      </c>
      <c r="I9" s="75">
        <f>H9/H8%</f>
        <v>120</v>
      </c>
    </row>
    <row r="10" spans="2:12">
      <c r="B10" s="75">
        <v>3</v>
      </c>
      <c r="C10" s="75">
        <v>3</v>
      </c>
      <c r="D10" s="76">
        <v>6020000</v>
      </c>
      <c r="E10" s="76">
        <v>4480000</v>
      </c>
      <c r="F10" s="77" t="s">
        <v>181</v>
      </c>
      <c r="G10" s="75" t="s">
        <v>238</v>
      </c>
      <c r="H10" s="76">
        <f>D10+E10</f>
        <v>10500000</v>
      </c>
      <c r="I10" s="79">
        <f t="shared" ref="I10:I12" si="0">H10/H9%</f>
        <v>116.66666666666667</v>
      </c>
    </row>
    <row r="11" spans="2:12">
      <c r="B11" s="75">
        <v>4</v>
      </c>
      <c r="C11" s="75">
        <v>4</v>
      </c>
      <c r="D11" s="76">
        <v>6020000</v>
      </c>
      <c r="E11" s="76">
        <v>5980000</v>
      </c>
      <c r="F11" s="77" t="s">
        <v>182</v>
      </c>
      <c r="G11" s="75" t="s">
        <v>239</v>
      </c>
      <c r="H11" s="76">
        <f>D11+E11</f>
        <v>12000000</v>
      </c>
      <c r="I11" s="79">
        <f t="shared" si="0"/>
        <v>114.28571428571429</v>
      </c>
    </row>
    <row r="12" spans="2:12">
      <c r="B12" s="75">
        <v>5</v>
      </c>
      <c r="C12" s="75">
        <v>5</v>
      </c>
      <c r="D12" s="76">
        <v>6020000</v>
      </c>
      <c r="E12" s="76">
        <v>7480000</v>
      </c>
      <c r="F12" s="77" t="s">
        <v>183</v>
      </c>
      <c r="G12" s="75" t="s">
        <v>240</v>
      </c>
      <c r="H12" s="76">
        <f>D12+E12</f>
        <v>13500000</v>
      </c>
      <c r="I12" s="79">
        <f t="shared" si="0"/>
        <v>112.5</v>
      </c>
    </row>
    <row r="13" spans="2:12">
      <c r="B13" s="80">
        <v>1</v>
      </c>
      <c r="C13" s="80">
        <v>2</v>
      </c>
      <c r="D13" s="80">
        <v>4</v>
      </c>
      <c r="E13" s="80">
        <v>5</v>
      </c>
      <c r="F13" s="80"/>
      <c r="G13" s="80">
        <v>16</v>
      </c>
      <c r="H13" s="80">
        <v>17</v>
      </c>
    </row>
    <row r="14" spans="2:12">
      <c r="G14" s="71"/>
      <c r="H14" s="71"/>
    </row>
    <row r="15" spans="2:12">
      <c r="C15" s="72" t="s">
        <v>241</v>
      </c>
      <c r="G15" s="71"/>
      <c r="H15" s="71"/>
    </row>
    <row r="16" spans="2:12">
      <c r="C16" s="72" t="s">
        <v>242</v>
      </c>
      <c r="G16" s="71"/>
      <c r="H16" s="71"/>
    </row>
    <row r="17" spans="2:8">
      <c r="C17" s="72" t="s">
        <v>243</v>
      </c>
      <c r="G17" s="71"/>
      <c r="H17" s="71"/>
    </row>
    <row r="18" spans="2:8">
      <c r="G18" s="71"/>
      <c r="H18" s="71"/>
    </row>
    <row r="19" spans="2:8">
      <c r="B19" s="71">
        <v>1</v>
      </c>
      <c r="C19" s="71" t="s">
        <v>244</v>
      </c>
    </row>
    <row r="21" spans="2:8" ht="15" customHeight="1">
      <c r="B21" s="162" t="s">
        <v>144</v>
      </c>
      <c r="C21" s="162" t="s">
        <v>105</v>
      </c>
      <c r="D21" s="168" t="s">
        <v>225</v>
      </c>
      <c r="E21" s="169"/>
      <c r="F21" s="164" t="s">
        <v>226</v>
      </c>
      <c r="G21" s="165"/>
      <c r="H21" s="161" t="s">
        <v>227</v>
      </c>
    </row>
    <row r="22" spans="2:8" ht="14.25" customHeight="1">
      <c r="B22" s="163"/>
      <c r="C22" s="163"/>
      <c r="D22" s="168" t="s">
        <v>230</v>
      </c>
      <c r="E22" s="169"/>
      <c r="F22" s="166"/>
      <c r="G22" s="167"/>
      <c r="H22" s="161"/>
    </row>
    <row r="23" spans="2:8" ht="14.25" customHeight="1">
      <c r="B23" s="163"/>
      <c r="C23" s="163"/>
      <c r="D23" s="73" t="s">
        <v>231</v>
      </c>
      <c r="E23" s="73" t="s">
        <v>232</v>
      </c>
      <c r="F23" s="73" t="s">
        <v>105</v>
      </c>
      <c r="G23" s="74" t="s">
        <v>233</v>
      </c>
      <c r="H23" s="161"/>
    </row>
    <row r="24" spans="2:8">
      <c r="B24" s="75">
        <v>1</v>
      </c>
      <c r="C24" s="75">
        <v>1</v>
      </c>
      <c r="D24" s="76">
        <v>15600000</v>
      </c>
      <c r="E24" s="76">
        <v>2400000</v>
      </c>
      <c r="F24" s="77" t="s">
        <v>178</v>
      </c>
      <c r="G24" s="78" t="s">
        <v>235</v>
      </c>
      <c r="H24" s="81">
        <f>D24+E24</f>
        <v>18000000</v>
      </c>
    </row>
    <row r="25" spans="2:8">
      <c r="B25" s="75">
        <v>2</v>
      </c>
      <c r="C25" s="75">
        <v>2</v>
      </c>
      <c r="D25" s="76">
        <v>15600000</v>
      </c>
      <c r="E25" s="76">
        <v>3600000</v>
      </c>
      <c r="F25" s="77" t="s">
        <v>179</v>
      </c>
      <c r="G25" s="75" t="s">
        <v>237</v>
      </c>
      <c r="H25" s="82">
        <f>D25+E25</f>
        <v>19200000</v>
      </c>
    </row>
    <row r="26" spans="2:8">
      <c r="B26" s="75">
        <v>3</v>
      </c>
      <c r="C26" s="75">
        <v>3</v>
      </c>
      <c r="D26" s="76">
        <v>15600000</v>
      </c>
      <c r="E26" s="76">
        <v>4800000</v>
      </c>
      <c r="F26" s="77" t="s">
        <v>181</v>
      </c>
      <c r="G26" s="75" t="s">
        <v>238</v>
      </c>
      <c r="H26" s="82">
        <f>D26+E26</f>
        <v>20400000</v>
      </c>
    </row>
    <row r="27" spans="2:8">
      <c r="B27" s="75">
        <v>4</v>
      </c>
      <c r="C27" s="75">
        <v>4</v>
      </c>
      <c r="D27" s="76">
        <v>15600000</v>
      </c>
      <c r="E27" s="76">
        <v>6000000</v>
      </c>
      <c r="F27" s="77" t="s">
        <v>182</v>
      </c>
      <c r="G27" s="75" t="s">
        <v>239</v>
      </c>
      <c r="H27" s="82">
        <f>D27+E27</f>
        <v>21600000</v>
      </c>
    </row>
    <row r="28" spans="2:8">
      <c r="B28" s="75">
        <v>5</v>
      </c>
      <c r="C28" s="75">
        <v>5</v>
      </c>
      <c r="D28" s="76">
        <v>15600000</v>
      </c>
      <c r="E28" s="76">
        <v>7200000</v>
      </c>
      <c r="F28" s="77" t="s">
        <v>183</v>
      </c>
      <c r="G28" s="75" t="s">
        <v>240</v>
      </c>
      <c r="H28" s="82">
        <f>D28+E28</f>
        <v>22800000</v>
      </c>
    </row>
    <row r="30" spans="2:8">
      <c r="G30" s="71"/>
      <c r="H30" s="71"/>
    </row>
  </sheetData>
  <mergeCells count="13">
    <mergeCell ref="B21:B23"/>
    <mergeCell ref="C21:C23"/>
    <mergeCell ref="D21:E21"/>
    <mergeCell ref="F21:G22"/>
    <mergeCell ref="H21:H23"/>
    <mergeCell ref="D22:E22"/>
    <mergeCell ref="I5:I7"/>
    <mergeCell ref="D6:E6"/>
    <mergeCell ref="B5:B7"/>
    <mergeCell ref="C5:C7"/>
    <mergeCell ref="D5:E5"/>
    <mergeCell ref="F5:G6"/>
    <mergeCell ref="H5:H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Huong dan</vt:lpstr>
      <vt:lpstr>So do to chuc</vt:lpstr>
      <vt:lpstr>JD Y te</vt:lpstr>
      <vt:lpstr>JD - KNL</vt:lpstr>
      <vt:lpstr>Tu dien NL Y te</vt:lpstr>
      <vt:lpstr>Khung NL Y te</vt:lpstr>
      <vt:lpstr>CS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KinhcanLap</dc:creator>
  <cp:lastModifiedBy>KinhcanLap</cp:lastModifiedBy>
  <dcterms:created xsi:type="dcterms:W3CDTF">2021-10-05T04:00:21Z</dcterms:created>
  <dcterms:modified xsi:type="dcterms:W3CDTF">2021-10-05T07:05:11Z</dcterms:modified>
</cp:coreProperties>
</file>