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9980" windowHeight="7305"/>
  </bookViews>
  <sheets>
    <sheet name="P1 Position" sheetId="1" r:id="rId1"/>
    <sheet name="P1 Bang tieu chi" sheetId="2" r:id="rId2"/>
    <sheet name="P1 BM Danh gia" sheetId="3" r:id="rId3"/>
    <sheet name="P1 Bang tinh diem" sheetId="4" r:id="rId4"/>
    <sheet name="P1 Bang quy doi ra luong" sheetId="5" r:id="rId5"/>
  </sheets>
  <calcPr calcId="144525"/>
</workbook>
</file>

<file path=xl/calcChain.xml><?xml version="1.0" encoding="utf-8"?>
<calcChain xmlns="http://schemas.openxmlformats.org/spreadsheetml/2006/main">
  <c r="D121" i="5" l="1"/>
  <c r="E121" i="5" s="1"/>
  <c r="F121" i="5" s="1"/>
  <c r="D120" i="5"/>
  <c r="E120" i="5" s="1"/>
  <c r="F120" i="5" s="1"/>
  <c r="D119" i="5"/>
  <c r="D118" i="5"/>
  <c r="D117" i="5"/>
  <c r="E117" i="5" s="1"/>
  <c r="F117" i="5" s="1"/>
  <c r="D116" i="5"/>
  <c r="E116" i="5" s="1"/>
  <c r="F116" i="5" s="1"/>
  <c r="D115" i="5"/>
  <c r="D114" i="5"/>
  <c r="D113" i="5"/>
  <c r="E113" i="5" s="1"/>
  <c r="F113" i="5" s="1"/>
  <c r="D112" i="5"/>
  <c r="E112" i="5" s="1"/>
  <c r="F112" i="5" s="1"/>
  <c r="D111" i="5"/>
  <c r="D110" i="5"/>
  <c r="D109" i="5"/>
  <c r="E109" i="5" s="1"/>
  <c r="F109" i="5" s="1"/>
  <c r="D108" i="5"/>
  <c r="E108" i="5" s="1"/>
  <c r="F108" i="5" s="1"/>
  <c r="D107" i="5"/>
  <c r="D106" i="5"/>
  <c r="D105" i="5"/>
  <c r="E105" i="5" s="1"/>
  <c r="F105" i="5" s="1"/>
  <c r="D104" i="5"/>
  <c r="E104" i="5" s="1"/>
  <c r="F104" i="5" s="1"/>
  <c r="D103" i="5"/>
  <c r="D102" i="5"/>
  <c r="D101" i="5"/>
  <c r="E101" i="5" s="1"/>
  <c r="F101" i="5" s="1"/>
  <c r="D100" i="5"/>
  <c r="E100" i="5" s="1"/>
  <c r="F100" i="5" s="1"/>
  <c r="D99" i="5"/>
  <c r="D98" i="5"/>
  <c r="E98" i="5" s="1"/>
  <c r="F98" i="5" s="1"/>
  <c r="D97" i="5"/>
  <c r="E97" i="5" s="1"/>
  <c r="F97" i="5" s="1"/>
  <c r="D96" i="5"/>
  <c r="E96" i="5" s="1"/>
  <c r="F96" i="5" s="1"/>
  <c r="D95" i="5"/>
  <c r="E95" i="5" s="1"/>
  <c r="F95" i="5" s="1"/>
  <c r="D94" i="5"/>
  <c r="E94" i="5" s="1"/>
  <c r="F94" i="5" s="1"/>
  <c r="D93" i="5"/>
  <c r="E118" i="5" s="1"/>
  <c r="F118" i="5" s="1"/>
  <c r="E92" i="5"/>
  <c r="F92" i="5" s="1"/>
  <c r="D92" i="5"/>
  <c r="D91" i="5"/>
  <c r="E91" i="5" s="1"/>
  <c r="F91" i="5" s="1"/>
  <c r="D90" i="5"/>
  <c r="E90" i="5" s="1"/>
  <c r="F90" i="5" s="1"/>
  <c r="H90" i="5" s="1"/>
  <c r="E89" i="5"/>
  <c r="F89" i="5" s="1"/>
  <c r="D89" i="5"/>
  <c r="D88" i="5"/>
  <c r="E88" i="5" s="1"/>
  <c r="F88" i="5" s="1"/>
  <c r="E87" i="5"/>
  <c r="F87" i="5" s="1"/>
  <c r="D87" i="5"/>
  <c r="D86" i="5"/>
  <c r="E86" i="5" s="1"/>
  <c r="F86" i="5" s="1"/>
  <c r="E85" i="5"/>
  <c r="F85" i="5" s="1"/>
  <c r="D85" i="5"/>
  <c r="D84" i="5"/>
  <c r="E84" i="5" s="1"/>
  <c r="F84" i="5" s="1"/>
  <c r="E83" i="5"/>
  <c r="F83" i="5" s="1"/>
  <c r="D83" i="5"/>
  <c r="D82" i="5"/>
  <c r="E82" i="5" s="1"/>
  <c r="F82" i="5" s="1"/>
  <c r="E81" i="5"/>
  <c r="F81" i="5" s="1"/>
  <c r="D81" i="5"/>
  <c r="D80" i="5"/>
  <c r="E80" i="5" s="1"/>
  <c r="F80" i="5" s="1"/>
  <c r="E79" i="5"/>
  <c r="F79" i="5" s="1"/>
  <c r="D79" i="5"/>
  <c r="D78" i="5"/>
  <c r="E78" i="5" s="1"/>
  <c r="F78" i="5" s="1"/>
  <c r="E77" i="5"/>
  <c r="F77" i="5" s="1"/>
  <c r="D77" i="5"/>
  <c r="D76" i="5"/>
  <c r="E76" i="5" s="1"/>
  <c r="F76" i="5" s="1"/>
  <c r="E75" i="5"/>
  <c r="F75" i="5" s="1"/>
  <c r="D75" i="5"/>
  <c r="D74" i="5"/>
  <c r="E74" i="5" s="1"/>
  <c r="F74" i="5" s="1"/>
  <c r="E73" i="5"/>
  <c r="F73" i="5" s="1"/>
  <c r="D73" i="5"/>
  <c r="D72" i="5"/>
  <c r="E72" i="5" s="1"/>
  <c r="F72" i="5" s="1"/>
  <c r="E71" i="5"/>
  <c r="F71" i="5" s="1"/>
  <c r="D71" i="5"/>
  <c r="D70" i="5"/>
  <c r="E70" i="5" s="1"/>
  <c r="F70" i="5" s="1"/>
  <c r="E69" i="5"/>
  <c r="F69" i="5" s="1"/>
  <c r="D69" i="5"/>
  <c r="D68" i="5"/>
  <c r="E68" i="5" s="1"/>
  <c r="F68" i="5" s="1"/>
  <c r="E67" i="5"/>
  <c r="F67" i="5" s="1"/>
  <c r="D67" i="5"/>
  <c r="D66" i="5"/>
  <c r="E66" i="5" s="1"/>
  <c r="F66" i="5" s="1"/>
  <c r="E65" i="5"/>
  <c r="F65" i="5" s="1"/>
  <c r="D65" i="5"/>
  <c r="D64" i="5"/>
  <c r="E64" i="5" s="1"/>
  <c r="F64" i="5" s="1"/>
  <c r="E63" i="5"/>
  <c r="F63" i="5" s="1"/>
  <c r="D63" i="5"/>
  <c r="D62" i="5"/>
  <c r="E62" i="5" s="1"/>
  <c r="F62" i="5" s="1"/>
  <c r="E61" i="5"/>
  <c r="F61" i="5" s="1"/>
  <c r="D61" i="5"/>
  <c r="D60" i="5"/>
  <c r="E60" i="5" s="1"/>
  <c r="F60" i="5" s="1"/>
  <c r="E59" i="5"/>
  <c r="F59" i="5" s="1"/>
  <c r="D59" i="5"/>
  <c r="D58" i="5"/>
  <c r="E58" i="5" s="1"/>
  <c r="F58" i="5" s="1"/>
  <c r="D57" i="5"/>
  <c r="E57" i="5" s="1"/>
  <c r="F57" i="5" s="1"/>
  <c r="D56" i="5"/>
  <c r="E56" i="5" s="1"/>
  <c r="F56" i="5" s="1"/>
  <c r="E55" i="5"/>
  <c r="F55" i="5" s="1"/>
  <c r="D55" i="5"/>
  <c r="D54" i="5"/>
  <c r="E54" i="5" s="1"/>
  <c r="F54" i="5" s="1"/>
  <c r="D53" i="5"/>
  <c r="E53" i="5" s="1"/>
  <c r="F53" i="5" s="1"/>
  <c r="D52" i="5"/>
  <c r="E52" i="5" s="1"/>
  <c r="F52" i="5" s="1"/>
  <c r="E51" i="5"/>
  <c r="F51" i="5" s="1"/>
  <c r="D51" i="5"/>
  <c r="D50" i="5"/>
  <c r="E50" i="5" s="1"/>
  <c r="F50" i="5" s="1"/>
  <c r="D49" i="5"/>
  <c r="E49" i="5" s="1"/>
  <c r="F49" i="5" s="1"/>
  <c r="D48" i="5"/>
  <c r="E48" i="5" s="1"/>
  <c r="F48" i="5" s="1"/>
  <c r="E47" i="5"/>
  <c r="F47" i="5" s="1"/>
  <c r="D47" i="5"/>
  <c r="D46" i="5"/>
  <c r="E46" i="5" s="1"/>
  <c r="F46" i="5" s="1"/>
  <c r="D45" i="5"/>
  <c r="E45" i="5" s="1"/>
  <c r="F45" i="5" s="1"/>
  <c r="D44" i="5"/>
  <c r="E44" i="5" s="1"/>
  <c r="F44" i="5" s="1"/>
  <c r="N43" i="5"/>
  <c r="F43" i="5"/>
  <c r="E43" i="5"/>
  <c r="D43" i="5"/>
  <c r="D42" i="5"/>
  <c r="E42" i="5" s="1"/>
  <c r="F42" i="5" s="1"/>
  <c r="H42" i="5" s="1"/>
  <c r="E41" i="5"/>
  <c r="F41" i="5" s="1"/>
  <c r="D41" i="5"/>
  <c r="F40" i="5"/>
  <c r="E40" i="5"/>
  <c r="D40" i="5"/>
  <c r="D39" i="5"/>
  <c r="E39" i="5" s="1"/>
  <c r="F39" i="5" s="1"/>
  <c r="D38" i="5"/>
  <c r="E38" i="5" s="1"/>
  <c r="F38" i="5" s="1"/>
  <c r="H38" i="5" s="1"/>
  <c r="D37" i="5"/>
  <c r="E37" i="5" s="1"/>
  <c r="F37" i="5" s="1"/>
  <c r="D36" i="5"/>
  <c r="E36" i="5" s="1"/>
  <c r="F36" i="5" s="1"/>
  <c r="E35" i="5"/>
  <c r="F35" i="5" s="1"/>
  <c r="D35" i="5"/>
  <c r="F34" i="5"/>
  <c r="H34" i="5" s="1"/>
  <c r="E34" i="5"/>
  <c r="D34" i="5"/>
  <c r="D33" i="5"/>
  <c r="E33" i="5" s="1"/>
  <c r="F33" i="5" s="1"/>
  <c r="D32" i="5"/>
  <c r="E32" i="5" s="1"/>
  <c r="F32" i="5" s="1"/>
  <c r="E31" i="5"/>
  <c r="F31" i="5" s="1"/>
  <c r="D31" i="5"/>
  <c r="F30" i="5"/>
  <c r="H30" i="5" s="1"/>
  <c r="E30" i="5"/>
  <c r="D30" i="5"/>
  <c r="D29" i="5"/>
  <c r="E29" i="5" s="1"/>
  <c r="F29" i="5" s="1"/>
  <c r="D28" i="5"/>
  <c r="E28" i="5" s="1"/>
  <c r="F28" i="5" s="1"/>
  <c r="E27" i="5"/>
  <c r="F27" i="5" s="1"/>
  <c r="D27" i="5"/>
  <c r="F26" i="5"/>
  <c r="H26" i="5" s="1"/>
  <c r="E26" i="5"/>
  <c r="D26" i="5"/>
  <c r="D25" i="5"/>
  <c r="E25" i="5" s="1"/>
  <c r="F25" i="5" s="1"/>
  <c r="D24" i="5"/>
  <c r="E24" i="5" s="1"/>
  <c r="F24" i="5" s="1"/>
  <c r="E23" i="5"/>
  <c r="F23" i="5" s="1"/>
  <c r="D23" i="5"/>
  <c r="F22" i="5"/>
  <c r="H22" i="5" s="1"/>
  <c r="E22" i="5"/>
  <c r="D22" i="5"/>
  <c r="D21" i="5"/>
  <c r="E21" i="5" s="1"/>
  <c r="F21" i="5" s="1"/>
  <c r="D20" i="5"/>
  <c r="E20" i="5" s="1"/>
  <c r="F20" i="5" s="1"/>
  <c r="E19" i="5"/>
  <c r="F19" i="5" s="1"/>
  <c r="D19" i="5"/>
  <c r="F18" i="5"/>
  <c r="H18" i="5" s="1"/>
  <c r="E18" i="5"/>
  <c r="D18" i="5"/>
  <c r="D17" i="5"/>
  <c r="E17" i="5" s="1"/>
  <c r="F17" i="5" s="1"/>
  <c r="D16" i="5"/>
  <c r="E16" i="5" s="1"/>
  <c r="F16" i="5" s="1"/>
  <c r="D15" i="5"/>
  <c r="E15" i="5" s="1"/>
  <c r="F15" i="5" s="1"/>
  <c r="E14" i="5"/>
  <c r="F14" i="5" s="1"/>
  <c r="D14" i="5"/>
  <c r="D13" i="5"/>
  <c r="E13" i="5" s="1"/>
  <c r="F13" i="5" s="1"/>
  <c r="D12" i="5"/>
  <c r="E12" i="5" s="1"/>
  <c r="F12" i="5" s="1"/>
  <c r="H15" i="5" l="1"/>
  <c r="G15" i="5"/>
  <c r="G20" i="5"/>
  <c r="H20" i="5"/>
  <c r="G25" i="5"/>
  <c r="H25" i="5"/>
  <c r="H31" i="5"/>
  <c r="G31" i="5"/>
  <c r="H36" i="5"/>
  <c r="G36" i="5"/>
  <c r="G13" i="5"/>
  <c r="H13" i="5"/>
  <c r="G21" i="5"/>
  <c r="H21" i="5"/>
  <c r="H27" i="5"/>
  <c r="G27" i="5"/>
  <c r="H32" i="5"/>
  <c r="G32" i="5"/>
  <c r="G37" i="5"/>
  <c r="H37" i="5"/>
  <c r="H12" i="5"/>
  <c r="G17" i="5"/>
  <c r="H17" i="5"/>
  <c r="H23" i="5"/>
  <c r="G23" i="5"/>
  <c r="G33" i="5"/>
  <c r="H33" i="5"/>
  <c r="G16" i="5"/>
  <c r="H16" i="5"/>
  <c r="H28" i="5"/>
  <c r="G28" i="5"/>
  <c r="H14" i="5"/>
  <c r="G14" i="5"/>
  <c r="H19" i="5"/>
  <c r="G19" i="5"/>
  <c r="H24" i="5"/>
  <c r="G24" i="5"/>
  <c r="G29" i="5"/>
  <c r="H29" i="5"/>
  <c r="H35" i="5"/>
  <c r="G35" i="5"/>
  <c r="H39" i="5"/>
  <c r="G39" i="5"/>
  <c r="G18" i="5"/>
  <c r="G22" i="5"/>
  <c r="G26" i="5"/>
  <c r="G30" i="5"/>
  <c r="G34" i="5"/>
  <c r="G40" i="5"/>
  <c r="H40" i="5"/>
  <c r="G43" i="5"/>
  <c r="H43" i="5"/>
  <c r="G46" i="5"/>
  <c r="H46" i="5"/>
  <c r="H49" i="5"/>
  <c r="G49" i="5"/>
  <c r="H52" i="5"/>
  <c r="G52" i="5"/>
  <c r="H55" i="5"/>
  <c r="G55" i="5"/>
  <c r="H61" i="5"/>
  <c r="G61" i="5"/>
  <c r="H64" i="5"/>
  <c r="G64" i="5"/>
  <c r="H69" i="5"/>
  <c r="G69" i="5"/>
  <c r="H72" i="5"/>
  <c r="G72" i="5"/>
  <c r="H77" i="5"/>
  <c r="G77" i="5"/>
  <c r="H80" i="5"/>
  <c r="G80" i="5"/>
  <c r="H85" i="5"/>
  <c r="G85" i="5"/>
  <c r="H88" i="5"/>
  <c r="G88" i="5"/>
  <c r="G91" i="5"/>
  <c r="H91" i="5"/>
  <c r="H94" i="5"/>
  <c r="G94" i="5"/>
  <c r="H98" i="5"/>
  <c r="G98" i="5"/>
  <c r="G38" i="5"/>
  <c r="G42" i="5"/>
  <c r="G50" i="5"/>
  <c r="H50" i="5"/>
  <c r="H53" i="5"/>
  <c r="G53" i="5"/>
  <c r="H56" i="5"/>
  <c r="G56" i="5"/>
  <c r="H59" i="5"/>
  <c r="G59" i="5"/>
  <c r="G62" i="5"/>
  <c r="H62" i="5"/>
  <c r="H67" i="5"/>
  <c r="G67" i="5"/>
  <c r="G70" i="5"/>
  <c r="H70" i="5"/>
  <c r="H75" i="5"/>
  <c r="G75" i="5"/>
  <c r="G78" i="5"/>
  <c r="H78" i="5"/>
  <c r="H83" i="5"/>
  <c r="G83" i="5"/>
  <c r="G86" i="5"/>
  <c r="H86" i="5"/>
  <c r="H95" i="5"/>
  <c r="G95" i="5"/>
  <c r="H41" i="5"/>
  <c r="G41" i="5"/>
  <c r="H44" i="5"/>
  <c r="G44" i="5"/>
  <c r="H47" i="5"/>
  <c r="G47" i="5"/>
  <c r="G54" i="5"/>
  <c r="H54" i="5"/>
  <c r="H57" i="5"/>
  <c r="G57" i="5"/>
  <c r="H60" i="5"/>
  <c r="G60" i="5"/>
  <c r="H65" i="5"/>
  <c r="G65" i="5"/>
  <c r="H68" i="5"/>
  <c r="G68" i="5"/>
  <c r="H73" i="5"/>
  <c r="G73" i="5"/>
  <c r="H76" i="5"/>
  <c r="G76" i="5"/>
  <c r="H81" i="5"/>
  <c r="G81" i="5"/>
  <c r="H84" i="5"/>
  <c r="G84" i="5"/>
  <c r="H89" i="5"/>
  <c r="G89" i="5"/>
  <c r="H92" i="5"/>
  <c r="G92" i="5"/>
  <c r="G96" i="5"/>
  <c r="H96" i="5"/>
  <c r="G100" i="5"/>
  <c r="H100" i="5"/>
  <c r="G104" i="5"/>
  <c r="H104" i="5"/>
  <c r="G108" i="5"/>
  <c r="H108" i="5"/>
  <c r="G112" i="5"/>
  <c r="H112" i="5"/>
  <c r="G116" i="5"/>
  <c r="H116" i="5"/>
  <c r="G120" i="5"/>
  <c r="H120" i="5"/>
  <c r="H45" i="5"/>
  <c r="G45" i="5"/>
  <c r="H48" i="5"/>
  <c r="G48" i="5"/>
  <c r="H51" i="5"/>
  <c r="G51" i="5"/>
  <c r="G58" i="5"/>
  <c r="H58" i="5"/>
  <c r="H63" i="5"/>
  <c r="G63" i="5"/>
  <c r="G66" i="5"/>
  <c r="H66" i="5"/>
  <c r="H71" i="5"/>
  <c r="G71" i="5"/>
  <c r="G74" i="5"/>
  <c r="H74" i="5"/>
  <c r="H79" i="5"/>
  <c r="G79" i="5"/>
  <c r="G82" i="5"/>
  <c r="H82" i="5"/>
  <c r="H87" i="5"/>
  <c r="G87" i="5"/>
  <c r="H118" i="5"/>
  <c r="G118" i="5"/>
  <c r="H97" i="5"/>
  <c r="G97" i="5"/>
  <c r="H101" i="5"/>
  <c r="G101" i="5"/>
  <c r="H105" i="5"/>
  <c r="G105" i="5"/>
  <c r="H109" i="5"/>
  <c r="G109" i="5"/>
  <c r="H113" i="5"/>
  <c r="G113" i="5"/>
  <c r="H117" i="5"/>
  <c r="G117" i="5"/>
  <c r="H121" i="5"/>
  <c r="G121" i="5"/>
  <c r="E99" i="5"/>
  <c r="F99" i="5" s="1"/>
  <c r="E103" i="5"/>
  <c r="F103" i="5" s="1"/>
  <c r="E107" i="5"/>
  <c r="F107" i="5" s="1"/>
  <c r="E111" i="5"/>
  <c r="F111" i="5" s="1"/>
  <c r="E115" i="5"/>
  <c r="F115" i="5" s="1"/>
  <c r="E119" i="5"/>
  <c r="F119" i="5" s="1"/>
  <c r="E93" i="5"/>
  <c r="F93" i="5" s="1"/>
  <c r="H93" i="5" s="1"/>
  <c r="E102" i="5"/>
  <c r="F102" i="5" s="1"/>
  <c r="E106" i="5"/>
  <c r="F106" i="5" s="1"/>
  <c r="E110" i="5"/>
  <c r="F110" i="5" s="1"/>
  <c r="E114" i="5"/>
  <c r="F114" i="5" s="1"/>
  <c r="H106" i="5" l="1"/>
  <c r="G106" i="5"/>
  <c r="H102" i="5"/>
  <c r="G102" i="5"/>
  <c r="H114" i="5"/>
  <c r="G114" i="5"/>
  <c r="H107" i="5"/>
  <c r="G107" i="5"/>
  <c r="H110" i="5"/>
  <c r="G110" i="5"/>
  <c r="H119" i="5"/>
  <c r="G119" i="5"/>
  <c r="H103" i="5"/>
  <c r="G103" i="5"/>
  <c r="H99" i="5"/>
  <c r="H122" i="5" s="1"/>
  <c r="N41" i="5" s="1"/>
  <c r="G99" i="5"/>
  <c r="H115" i="5"/>
  <c r="G115" i="5"/>
  <c r="H111" i="5"/>
  <c r="G111" i="5"/>
  <c r="F122" i="5"/>
</calcChain>
</file>

<file path=xl/sharedStrings.xml><?xml version="1.0" encoding="utf-8"?>
<sst xmlns="http://schemas.openxmlformats.org/spreadsheetml/2006/main" count="572" uniqueCount="300">
  <si>
    <t>QUY TRÌNH XÂY DỰNG HỆ THỐNG LƯƠNG 3P</t>
  </si>
  <si>
    <t>Nguyễn Hùng Cường | kinhcan24 | blognhansu.net.vn</t>
  </si>
  <si>
    <t>CÁC BƯỚC XÁC ĐỊNH GIÁ TRỊ CÔNG VIỆC- P1</t>
  </si>
  <si>
    <t>Nguyễn Hùng Cường | Blognhansu.net.vn</t>
  </si>
  <si>
    <t>Người thực hiện</t>
  </si>
  <si>
    <t>Quy trình</t>
  </si>
  <si>
    <t>Biểu mẫu</t>
  </si>
  <si>
    <t>Ghi chú</t>
  </si>
  <si>
    <t>Việc thống nhất cơ cấu tổ chức và các vị trí để cho tổ chức thống nhất và dễ triển khai dự án. Đôi khi có 2 vị trí nhưng thực chất chỉ làm 1 công việc.</t>
  </si>
  <si>
    <t>HRM, CEO</t>
  </si>
  <si>
    <t>P1 Bảng tiêu chí</t>
  </si>
  <si>
    <t>Có rất nhiều cách chấm điểm các vị trí (ví dụ như HAY, CRG ..) nên cần lựa chọn 1 phương pháp.</t>
  </si>
  <si>
    <t>HRM, TP</t>
  </si>
  <si>
    <t>P1 Biểu mẫu đánh giá</t>
  </si>
  <si>
    <t>P1 Bảng tính điểm</t>
  </si>
  <si>
    <t>HR</t>
  </si>
  <si>
    <t>P1 Bảng quy đổi ra lương</t>
  </si>
  <si>
    <t xml:space="preserve">Hệ số 1 = vị trí có tổng điểm thấp nhất. Tính hệ số các vị trí khác = tổng điểm vị trí đó / tổng điểm thấp nhất </t>
  </si>
  <si>
    <t>Đơn giá tiền lương cần chốt do quỹ lương đã được định sẵn. Phải chọn đơn giá làm sao cho tổng tiền lương cơ bản P1 các vị trí trong cả năm = 30% Quỹ lương đã được duyệt.</t>
  </si>
  <si>
    <t>Đến thời điểm này, các vị trí sẽ có lương cơ bản khác nhau. Một số vị trí có thể lương cơ bản sẽ thấp hơn cả lương tối thiểu. Lúc này sẽ phải cân nhắc để sao cho phù hợp.</t>
  </si>
  <si>
    <t>BẢNG TIÊU CHÍ ĐÁNH GIÁ GIÁ TRỊ CÔNG VIỆC VÀ ĐIỂM</t>
  </si>
  <si>
    <t>Phương pháp 1: Theo CRG</t>
  </si>
  <si>
    <t>Phương pháp 2:  theo 6 tiêu chí</t>
  </si>
  <si>
    <t>Phương pháp 3: theo HAY với 8 yếu tố</t>
  </si>
  <si>
    <t>Phương pháp 4: Khác</t>
  </si>
  <si>
    <t>Phương pháp 5: Theo nhà nước</t>
  </si>
  <si>
    <t>Phương pháp 5: Giảng viên FTU</t>
  </si>
  <si>
    <t xml:space="preserve">Yếu tố đánh giá Tiêu chí đánh giá  </t>
  </si>
  <si>
    <t>Cấp độ chuẩn</t>
  </si>
  <si>
    <t>Điểm</t>
  </si>
  <si>
    <t>Trọng số</t>
  </si>
  <si>
    <t>MỨC ĐỘ TÁC ĐỘNG</t>
  </si>
  <si>
    <t>Phạm vi ảnh hưởng</t>
  </si>
  <si>
    <t>- Tiêu chí 1: NỖ LỰC THỂ CHẤT VÀ TINH THẦN</t>
  </si>
  <si>
    <r>
      <rPr>
        <b/>
        <sz val="9"/>
        <rFont val="Times New Roman"/>
        <family val="1"/>
        <charset val="163"/>
        <scheme val="major"/>
      </rPr>
      <t>Định nghĩa:</t>
    </r>
    <r>
      <rPr>
        <sz val="9"/>
        <rFont val="Times New Roman"/>
        <family val="1"/>
        <charset val="163"/>
        <scheme val="major"/>
      </rPr>
      <t xml:space="preserve"> Tiêu chí này đo lường những yêu cầu về thể chất, quan sát và tnh thần của công viejc. Những yêu cầu này cần được đánh giá trên các mặt: tần suất, thời gian và mức độ nặng nhọc.</t>
    </r>
  </si>
  <si>
    <t>- 1. Kiến thức chuyên môn,</t>
  </si>
  <si>
    <t>Xem thêm tại đây</t>
  </si>
  <si>
    <t xml:space="preserve">Anh hưởng đến công việc của chính mình </t>
  </si>
  <si>
    <t>- 2. Trình độ quản lý,</t>
  </si>
  <si>
    <t xml:space="preserve">Anh hưởng đến công việc của người trong bộ phận </t>
  </si>
  <si>
    <t>- 3. Kỹ năng quan hệ nhân sự,</t>
  </si>
  <si>
    <t xml:space="preserve">Anh hưởng đến công việc của người ngòai bộ p hận </t>
  </si>
  <si>
    <t>Nhàn hạn. Nhìn chung nhân viên ngồi làm việc rất thoải mái. Công việc đòi hỏi mức độ tiêu hao năng lượng bình thường. Và nỗ lực về thể chất hoặc mức độ tập trung tinh thần / quan sát không nhiều hoặc không quá bất thường.</t>
  </si>
  <si>
    <t>- 4. Giải quyết vấn đề,</t>
  </si>
  <si>
    <t xml:space="preserve">Anh hưởng đến công việc của toàn công ty </t>
  </si>
  <si>
    <t>- 5. Mức độ thử thách của quyết định,</t>
  </si>
  <si>
    <t>Mức độ tác động</t>
  </si>
  <si>
    <t>- 6. Mức độ chủ động trong công việc,</t>
  </si>
  <si>
    <t>Tác động kết quả công việc của chính mình</t>
  </si>
  <si>
    <t>- 7. Tác động của vị trí vào kết quả cuối cùng,</t>
  </si>
  <si>
    <t>Tác động đến kết quả công việc của bộ phận</t>
  </si>
  <si>
    <t>- 8. Mức độ trách nhiệm liên đới về tài sản</t>
  </si>
  <si>
    <t>Tác động đến kết quả công việc của bộ phận khác</t>
  </si>
  <si>
    <t>Công việc này đòi hỏi những nỗ lực thể chất nhất định như phải đứng trong thời gian dài, lặp đi lặp lại, khom lưng, cúi rập người, với và nâng vật tương đối nặng. Hoặc công việc này đòi hỏi phải tập trung tinh thần hoặc quan sát như việc kiểm soát một quá trình</t>
  </si>
  <si>
    <t>Xem thêm ví dụ về Hay ở đây</t>
  </si>
  <si>
    <t xml:space="preserve">Tác động quan trọng đến toàn công ty </t>
  </si>
  <si>
    <t>MỨC ĐỘ QUẢN LÝ</t>
  </si>
  <si>
    <t>Số lượng nhân viên quản lý</t>
  </si>
  <si>
    <t xml:space="preserve">Từ 0 </t>
  </si>
  <si>
    <t xml:space="preserve">Từ 1 – 5 </t>
  </si>
  <si>
    <t xml:space="preserve">Từ 6 – 10 </t>
  </si>
  <si>
    <t>Công việc đòi hỏi những nỗ lực thể chất rất nhiều như phải liên tục nâng, mang, vác và dịch chuyển các vật nặng liên tục. Hoặc các công việc đòi hỏi phải tập trung về mặt tinh thần/ quan sát trong khoảng thời gian dài và không dừng như việc quan sát lỗi trên một băng chuyền.</t>
  </si>
  <si>
    <t xml:space="preserve">Từ 11 – 30 </t>
  </si>
  <si>
    <t>Chất lượng nhân viên</t>
  </si>
  <si>
    <t xml:space="preserve">Không có nhân viên </t>
  </si>
  <si>
    <t xml:space="preserve">Nhân viên là lao động phổ thông  </t>
  </si>
  <si>
    <t xml:space="preserve">Nhân viên nghiệp vụ và có cấp quản lý </t>
  </si>
  <si>
    <t xml:space="preserve">Hầu hết là các cấp quản lý </t>
  </si>
  <si>
    <t>- Tiêu chí 2: TRÌNH ĐỘ VÀ KINH NGHIỆM</t>
  </si>
  <si>
    <r>
      <rPr>
        <b/>
        <sz val="9"/>
        <rFont val="Times New Roman"/>
        <family val="1"/>
        <charset val="163"/>
        <scheme val="major"/>
      </rPr>
      <t xml:space="preserve">Định nghĩa: </t>
    </r>
    <r>
      <rPr>
        <sz val="9"/>
        <rFont val="Times New Roman"/>
        <family val="1"/>
        <charset val="163"/>
        <scheme val="major"/>
      </rPr>
      <t>tiêu chí này đề cập đến lượng kiến thức và hiểu biết về chuyên môn của công việc khi một người lần đầu đảm nhiêm công việc này. Những kiến thức này có thể có được từ chương trình đào tạo chính qui hoặc các chương trình huấn luyện, một số có được nhờ kinh nghiệm</t>
    </r>
  </si>
  <si>
    <t>PHẠM VI TRÁCH NHIỆM</t>
  </si>
  <si>
    <t>Đối với công việc của người khác</t>
  </si>
  <si>
    <t xml:space="preserve">Không có trách nhiệm quản lý </t>
  </si>
  <si>
    <t xml:space="preserve">Quản lý một nhóm </t>
  </si>
  <si>
    <t xml:space="preserve">Quản lý một bộ phận  </t>
  </si>
  <si>
    <t>Công việc này không đòi hỏi về trình độ tối thiểu, kinh nghiệm hoặc đào tạo</t>
  </si>
  <si>
    <t xml:space="preserve">Quản lý từ 2 bộ phận trở lên </t>
  </si>
  <si>
    <t xml:space="preserve">Quản lý một chi nhánh/công ty </t>
  </si>
  <si>
    <t>Công việc này đòi hỏi một số kinh nghiệm hoặc đào tạo nhưng dưới 1 năm</t>
  </si>
  <si>
    <t>Đối với quá trình kinh doanh</t>
  </si>
  <si>
    <t xml:space="preserve">Chịu trách nhiệm công việc của mình </t>
  </si>
  <si>
    <t>Công việc này đòi hỏi nhân viên phải qua chương trình đào tạo nghề [ (trung cấp, cao đẳng) hoặc kinh nghiệm tương đương (từ 1 đến 3 năm) ]</t>
  </si>
  <si>
    <t xml:space="preserve">Chịu trách nhiệm trên một công đoạn </t>
  </si>
  <si>
    <t xml:space="preserve">Chịu trách nhiệm trên một quy trình </t>
  </si>
  <si>
    <t xml:space="preserve">Chịu trách nhiệm trên một hệ thống (quá trình) kinh doanh </t>
  </si>
  <si>
    <t>Công việc này đòi hỏi nhân viên phải trình độ ĐẠI HỌC hoặc được đào tạo hoặc kinh nghiệm tương đương (từ 4 đến 5 năm)</t>
  </si>
  <si>
    <t xml:space="preserve">Chịu trách nhiệm với cả công ty </t>
  </si>
  <si>
    <t xml:space="preserve">MỨC ĐỘ PHỐI HỢP TRONG CÔNG VIỆC </t>
  </si>
  <si>
    <t>Mức độ quan trọng</t>
  </si>
  <si>
    <t>Công việc này đòi hỏi nhân viên phải trình độ CAO  HỌC hoặc được đào tạo hoặc kinh nghiệm tương đương (từ 6 đến 7 năm)</t>
  </si>
  <si>
    <t xml:space="preserve">Bình thường (mang tính trao đổi thông tin) </t>
  </si>
  <si>
    <t xml:space="preserve">Quan trọng (ảnh hưởng đến nhiều người ) </t>
  </si>
  <si>
    <t xml:space="preserve">Rất quan trọng (ảnh hưởng đến chiến lược công ty) </t>
  </si>
  <si>
    <t>Công việc đòi hỏi phải có bằng cấp chuyên nghiệp ở trình độ cao (như luật, dược, tiến sỹ)</t>
  </si>
  <si>
    <t>Tính thường xuyên</t>
  </si>
  <si>
    <t xml:space="preserve">Ít khi (vài lần /tháng) </t>
  </si>
  <si>
    <t xml:space="preserve">Thường xuyên (đều đặn nhưng không mang tính thường nhật) </t>
  </si>
  <si>
    <t>- Tiêu chí 3: KHẢ NĂNG ĐƯA RA QUYẾT ĐỊNH</t>
  </si>
  <si>
    <r>
      <rPr>
        <b/>
        <sz val="9"/>
        <rFont val="Times New Roman"/>
        <family val="1"/>
        <charset val="163"/>
        <scheme val="major"/>
      </rPr>
      <t>Định nghĩa:</t>
    </r>
    <r>
      <rPr>
        <sz val="9"/>
        <rFont val="Times New Roman"/>
        <family val="1"/>
        <charset val="163"/>
        <scheme val="major"/>
      </rPr>
      <t xml:space="preserve"> Tiêu chí này đè cập đến mức độ mà người thực hiện công việc phải đưa ra các quyết định độc lập và mức độ khó của quyết định này. Ngoài ra, mức độ sáng tạo và khả năng tư duy sáng tạo và khả năng phân tích cũng được xem xét.</t>
    </r>
  </si>
  <si>
    <t xml:space="preserve">Liên tục (gần như hàng ngày) </t>
  </si>
  <si>
    <t>TRÌNH ĐỘ CHUYÊN MÔN VÀ KINH NGHIỆM</t>
  </si>
  <si>
    <t>Học vấn</t>
  </si>
  <si>
    <t xml:space="preserve">Lao động phổ thông </t>
  </si>
  <si>
    <t>Khi được giao một công việc, người thực hiện được chỉ dẫn phải làm gì, khi nào làm và làm như thế nào. Các quy trình và thủ tục thực hiện công việc hoàn toàn cụ thể và dễ hiểu. Có rất ít hoặc không có lựa chọn khi quyết định phải làm cái gì.</t>
  </si>
  <si>
    <t>Sơ cấp (Qua đào tạo từ 3-12 tháng)</t>
  </si>
  <si>
    <t xml:space="preserve">Trung cấp (Qua đào tạo từ 18-24 tháng) </t>
  </si>
  <si>
    <t xml:space="preserve">Cao đẳng </t>
  </si>
  <si>
    <t xml:space="preserve">Đại học/sau đại học </t>
  </si>
  <si>
    <t>Kinh nghiệm</t>
  </si>
  <si>
    <t>Các hoạt động phải thực hiện tương đối đa dạng, nhưng các quy trình và thủ tục đã được thiết lập và các hướng dẫn cụ thể đã có. Quyết định liên quan đến việc cần phải làm gì với các phương án khác nhau đòi hỏi người thực hiện công việc phải nhận biết dược sự khác biệt giữa các tình huống khác nhau.</t>
  </si>
  <si>
    <t xml:space="preserve">Không cần kinh nghiệm </t>
  </si>
  <si>
    <t xml:space="preserve">Kinh nghiệm với các công việc &gt;1 năm </t>
  </si>
  <si>
    <t xml:space="preserve">Kinh nghiệm với các công việc từ 2 -3 năm </t>
  </si>
  <si>
    <t xml:space="preserve">Kinh nghiệm bao quát về bộ phận từ 3-5 năm </t>
  </si>
  <si>
    <t xml:space="preserve">Kinh nghiệm bao quát toàn công ty từ 5 năm trở lên </t>
  </si>
  <si>
    <t>Hiểu biết về công việc đang làm</t>
  </si>
  <si>
    <t xml:space="preserve">Biết sơ sơ </t>
  </si>
  <si>
    <t>Người thực hiện công việc được yêu cầu cần phải làm gì, nhưng phải tự quyết định làm như thế nào. Cách thức thực hiện công việc như thế nào phải được lựa chọn từ nhiều phương án khác nhau. Các hướng dẫn mang tính chung chung, và nhân viên phải sử dụng một số khả năng phân tích trong việc hiểu và áp dụng các hướng dẫn khi giải quyết vấn đề cụ thể.</t>
  </si>
  <si>
    <t xml:space="preserve">Biết rõ về công việc </t>
  </si>
  <si>
    <t xml:space="preserve">Biết rõ và hiểu chi tiết về công việc </t>
  </si>
  <si>
    <t xml:space="preserve">Biết rõ, hiểu chi tiết và có sáng tạo trong công việc </t>
  </si>
  <si>
    <t>KHẢ NĂNG GIẢI QUYẾT VẤN ĐỀ</t>
  </si>
  <si>
    <t>Tính chất vấn đề</t>
  </si>
  <si>
    <t xml:space="preserve">Vấn đề được hướng dẫn rõ ràng, không cần phân tích </t>
  </si>
  <si>
    <t xml:space="preserve">Vấn đề có độ khó khăn thấp cần chút ít phân tích </t>
  </si>
  <si>
    <t xml:space="preserve">Vấn đề bản chất là khó đòi hỏi phải phân tích và điều tra </t>
  </si>
  <si>
    <t>Người thực hiện công việc được giao mục tiêu và phải quyết định cách thức cụ thể để hoàn thành mục tiêu. Các quyết định về những gì cần làm thường đòi hỏi việc đánh giá các tình huống mới và thông tin đầy đủ hoặc xung đột. Ví dụ như việc diễn giải số liệu, lập kế hoạch hoặc lựa chọn các kỹ thuật được sử dụng.</t>
  </si>
  <si>
    <t xml:space="preserve">Vấn đề bản chất là phức tạp đòi hỏi phân tích rộng, tỉ mỉ và điều tra chi tiết </t>
  </si>
  <si>
    <t xml:space="preserve">Vấn đề bản chất là phức tạp đòi hỏi phân tích liên quan đến nhiều bộ phận </t>
  </si>
  <si>
    <t>Mức độ sáng tạo</t>
  </si>
  <si>
    <t xml:space="preserve">Không đòi hỏi sáng tạo hoặc cải tiến </t>
  </si>
  <si>
    <t xml:space="preserve">Cần có cải tiến bình thường </t>
  </si>
  <si>
    <t xml:space="preserve">Cải tiến và phát triển dựa trên những phương pháp và kỹ thuật sẵn có </t>
  </si>
  <si>
    <t xml:space="preserve">Sáng tạo nên những phương pháp và kỹ thuật mới </t>
  </si>
  <si>
    <t>Các cá nhân có trách nhiệm xác định các mục tiêu phù hợp. Công việc này đòi hỏi phải có sự phân tích chu đáo để xác định bản chất và phạm vi của vấn dề và các định các giải pháp có thể có.</t>
  </si>
  <si>
    <t>Có tầm bao quát</t>
  </si>
  <si>
    <t>ĐIỀU KIỆN LÀM VIỆC VÀ MÔI TRƯỜNG</t>
  </si>
  <si>
    <t>Điều kiện làm việc</t>
  </si>
  <si>
    <t xml:space="preserve">Rất ít phải đi công tác xa/ra ngoài giao dịch (1 -2lần/tuần) </t>
  </si>
  <si>
    <t xml:space="preserve">Đi công tác (1-2 lần/tháng) /ra ngòai giao dịch (2-5lần/tuần) </t>
  </si>
  <si>
    <t>- Tiêu chí 4: KỸ NĂNG GIAO TIẾP</t>
  </si>
  <si>
    <r>
      <rPr>
        <b/>
        <sz val="9"/>
        <color theme="1"/>
        <rFont val="Times New Roman"/>
        <family val="1"/>
        <charset val="163"/>
        <scheme val="major"/>
      </rPr>
      <t>Định nghĩa:</t>
    </r>
    <r>
      <rPr>
        <sz val="9"/>
        <color theme="1"/>
        <rFont val="Times New Roman"/>
        <family val="1"/>
        <charset val="163"/>
        <scheme val="major"/>
      </rPr>
      <t xml:space="preserve"> Tiêu chí này đo lường ueeu cầu của công việc đối với mức độ thường xuyên và trình độ giao tiếp với người khác và khả năng thuyết phục người khác để thành công trong các giao dịch.</t>
    </r>
  </si>
  <si>
    <t xml:space="preserve">Thường xuyên phải đi công tác/ra ngòai giao dịch (&gt;5lần/tuần) </t>
  </si>
  <si>
    <t>Môi trường</t>
  </si>
  <si>
    <t xml:space="preserve">Bình thường </t>
  </si>
  <si>
    <t>Tất cả các cuộc tiếp xúc đều mang bản chất thường ngày, người thực hiện công việc không phải là người bắt đầu.</t>
  </si>
  <si>
    <t xml:space="preserve">Môi trường làm việc có nhiệt độ môi trường ngòai trời, bụi </t>
  </si>
  <si>
    <t xml:space="preserve">Môi trường làm việc trong môi trường có nhiều tiếng ồn </t>
  </si>
  <si>
    <t>Các cuộc tiếp xúc thường liên quan đến việc trao đổi thông tin về lưu đồ/ quy trình công việc bình thường</t>
  </si>
  <si>
    <t>Các cuộc tiếp xúc thường phải giải thích và hiểu vấn đề có mức độ trung bình khó về lưu đồ công việc.</t>
  </si>
  <si>
    <t>Các cuộc tiếp xúc thường liên quan đến việc bán sản phẩm và dịch vụ của công ty và các giải pháp cho các vấn đề có bản chất phức tạp.</t>
  </si>
  <si>
    <t>Mục đích của các cuộc tiếp xúc là để đánh giá, bảo vệ, thương lượng hoặc dàn xếp các vấn đề liên quan đến các vấn đề quan trọng hoặc gây tranh cãi. Các cuộc tiếp xúc này rất cần thiết để đảm bảo sự hợp tác hoặc để thuyết phục nhiều người người về một chuỗi hành động.</t>
  </si>
  <si>
    <t>- Tiêu chí 5: HẬU QUẢ CỦA VIỆC MẮC SAI SÓT</t>
  </si>
  <si>
    <r>
      <rPr>
        <b/>
        <sz val="9"/>
        <rFont val="Times New Roman"/>
        <family val="1"/>
        <charset val="163"/>
        <scheme val="major"/>
      </rPr>
      <t>Định nghĩa: </t>
    </r>
    <r>
      <rPr>
        <sz val="9"/>
        <rFont val="Times New Roman"/>
        <family val="1"/>
        <charset val="163"/>
        <scheme val="major"/>
      </rPr>
      <t>Tiêu chí này đo lượng hậu quả của mỗi sai sót đối với hoạt động nột bộ của công ty hoặc đối với  khách hàng của công ty, và việc gì phải làm để sửa sai. Haajuquar của việc sai sót được đo lường bằng thiệt hại về tài chính, thiệt hại về máy móc và thiết bị, và ảnh hưởng của việc sửa sai đối với sự an toàn của người khác. Chỉ xem xét những sai sót điển hình.</t>
    </r>
  </si>
  <si>
    <t>Công việc có rất ít khả năng mắc sai lầm. Tất cả công việc được kiểm tra ngay lập tức. Chi phí của việc sửa sai không đáng kể về mặt tiền bạc. Không đe dọa đến sự an toàn của người khác.</t>
  </si>
  <si>
    <t>Công việc liên quan đến một số khả năng gây ra sai sót ở qui mô vừa phải. Công việc được kiểm tra định kỳ, sai sót có có thể ảnh hưởng đến khả năng và / hoặc sự an toàn của người khác, gây ra những tai nạn nhỏ hoặc làm hỏng máy móc thiết bị. Sai sót này có thể làm ảnh hưởng đến sự hài lòng của khách hàng cá nhân.</t>
  </si>
  <si>
    <t>Công việc thường xuyên có khả năng gây ra sai sót và thường khó phát hiện được trong một thời gian ngắn. Sai sót này có thể làm ảnh hưởng đến tổng năng suất của công ty hoặc một nhóm khách hàng.</t>
  </si>
  <si>
    <t>Sai sót có thể mất một thời gian dài mới phát hiện và có thể dẫn đến thiệt hại đáng kể về kinh tế đối với công ty hoặc ảnh hưởng nghiêm trọng đến uy tín hoặc hình ảnh công chúng của công ty.</t>
  </si>
  <si>
    <t>- Tiêu chí 6: ĐIỀU KIỆN LÀM VIỆC</t>
  </si>
  <si>
    <r>
      <rPr>
        <b/>
        <sz val="9"/>
        <rFont val="Times New Roman"/>
        <family val="1"/>
        <charset val="163"/>
        <scheme val="major"/>
      </rPr>
      <t>Định nghĩa:</t>
    </r>
    <r>
      <rPr>
        <sz val="9"/>
        <rFont val="Times New Roman"/>
        <family val="1"/>
        <charset val="163"/>
        <scheme val="major"/>
      </rPr>
      <t> Tiêu chí này đo lường mức độ rủi ro và sự bất tiện xung quanh công việc và môi trường.</t>
    </r>
  </si>
  <si>
    <t>Môi trường làm việc liên quan đến rủi ro và những bất tiện hàng ngày và chỉ cần những cảnh báo an toàn thông thường. Khu vực làm việc được chiếu sáng đầy đủ, nhiệt độ bình thường và thông thoáng.</t>
  </si>
  <si>
    <t>Môi trường làm việc liên quan đến rủi ro và những bất tiện nhất định và cần những cảnh báo an toàn ( Ví dụ : làm việc xung quanh những bộ phận, phương tiện hoặc thiết bị chuyển động hoặc phải làm việc với các hóa chất). Ánh sáng, nhiệt độ hoặc độ ồn có thể không được thỏa mãn. Người thực hiện công việc có thể phải bịt tai, đeo kính an toàn.</t>
  </si>
  <si>
    <t>Môi trường làm việc có nhiều rủi ro với việc phải tiếp xúc với những tình huống nguy hiểm hoặc ức chế căng thẳng về môi trường làm việc. Ví dụ như làm việc trong điều kiện khí hậu khắc nghiệt, làm việc trên độ cao và thường tiếp xúc với khí hậu nguy hiểm, a xít, hóa chất độc hại.</t>
  </si>
  <si>
    <t>Logo</t>
  </si>
  <si>
    <t>BẢNG ĐÁNH GIÁ GIÁ TRỊ CÔNG VIỆC</t>
  </si>
  <si>
    <t xml:space="preserve">Mã tài liệu: </t>
  </si>
  <si>
    <t>Phiên bản: Ver 1.0</t>
  </si>
  <si>
    <t xml:space="preserve">Ngày ban hành: </t>
  </si>
  <si>
    <t>Vị trí được đánh giá :</t>
  </si>
  <si>
    <t>Người đánh giá vị trí :</t>
  </si>
  <si>
    <t>Phòng / ban / bộ phận :</t>
  </si>
  <si>
    <t>Chức vụ</t>
  </si>
  <si>
    <t>Ngày đánh giá:</t>
  </si>
  <si>
    <t>Thành điểm (Điểm x Trọng số)</t>
  </si>
  <si>
    <t xml:space="preserve">Anh hưởng đến công việc của người ngòai bộ phận </t>
  </si>
  <si>
    <t>Tổng điểm :</t>
  </si>
  <si>
    <t xml:space="preserve">BẢNG TÍNH TỔNG ĐIỂM CÁC VỊ TRÍ </t>
  </si>
  <si>
    <t xml:space="preserve">Mã tài liệu:  </t>
  </si>
  <si>
    <t>Nguyễn Hùng Cường | blognhansu.net</t>
  </si>
  <si>
    <t>Chức danh</t>
  </si>
  <si>
    <t>TC1 : MỨC ĐỘ TÁC ĐỘNG</t>
  </si>
  <si>
    <t>TC2 : MỨC ĐỘ QUẢN LÝ</t>
  </si>
  <si>
    <t>TC3 : PHẠM VI TRÁCH NHIỆM</t>
  </si>
  <si>
    <t>TC4 : MỨC ĐỘ PHỐI HỢP TRONG CÔNG VIỆC</t>
  </si>
  <si>
    <t>TC5 : TRÌNH ĐỘ CHUYÊN MÔN VÀ KINH NGHIỆM</t>
  </si>
  <si>
    <t>TC6 : KHẢ NĂNG GIẢI QUYẾT VẤN ĐỀ</t>
  </si>
  <si>
    <t>TC7 : ĐIỀU KIỆN LÀM VIỆC VÀ MÔI TRƯỜNG</t>
  </si>
  <si>
    <t>Tổng</t>
  </si>
  <si>
    <t>Stt</t>
  </si>
  <si>
    <t>Vị trí</t>
  </si>
  <si>
    <t>Tổng điểm</t>
  </si>
  <si>
    <t>TGĐ</t>
  </si>
  <si>
    <t>Phó TGĐ Kinh Tế</t>
  </si>
  <si>
    <t>Phó TGĐ Vận Hành</t>
  </si>
  <si>
    <t>Giám Đốc Khối TCKT</t>
  </si>
  <si>
    <t>Trợ lý Giám đốc TCKT</t>
  </si>
  <si>
    <t>Trưởng phòng Tài chính</t>
  </si>
  <si>
    <t>CB Quản lý KH &amp; Ngân sách</t>
  </si>
  <si>
    <t>CB Quản lý Ngân hàng &amp; Vốn vay</t>
  </si>
  <si>
    <t>CB Quản lý Vốn cổ đông</t>
  </si>
  <si>
    <t>Trưởng phòng Đầu tư</t>
  </si>
  <si>
    <t>CB Quản lý đầu tư Tài chính &amp; Tài sản</t>
  </si>
  <si>
    <t>CB Thẩm định dự án đầu tư</t>
  </si>
  <si>
    <t>CB Quản lý hợp tác đầu tư</t>
  </si>
  <si>
    <t>Kế Toán Trưởng</t>
  </si>
  <si>
    <t>Kế Toán Tổng Hợp - Phó Phòng</t>
  </si>
  <si>
    <t>Phó Phòng</t>
  </si>
  <si>
    <t>Kế Toán Thuế</t>
  </si>
  <si>
    <t>CV Kế Toán IT</t>
  </si>
  <si>
    <t>Kế Toán DT - CP</t>
  </si>
  <si>
    <t>Thủ Quỹ</t>
  </si>
  <si>
    <t>NV Nhập Liệu</t>
  </si>
  <si>
    <t>GĐ Quản Lý Xây Dựng</t>
  </si>
  <si>
    <t>Thư Ký Phòng</t>
  </si>
  <si>
    <t>TP. Kỹ Thuật Tổng Hợp</t>
  </si>
  <si>
    <t>NV Tổng Hợp</t>
  </si>
  <si>
    <t xml:space="preserve">NV Đấu Thầu </t>
  </si>
  <si>
    <t>GĐ Dự Án</t>
  </si>
  <si>
    <t>PP. Quản Lý TC</t>
  </si>
  <si>
    <t>TL. GĐ DA Cảnh Quan</t>
  </si>
  <si>
    <t>TL. GĐ DA Hạ Tầng</t>
  </si>
  <si>
    <t>TL. GĐ DA</t>
  </si>
  <si>
    <t>GĐ Khối KHTH</t>
  </si>
  <si>
    <t>Phó GĐ Khối KHTH</t>
  </si>
  <si>
    <t>KTS Trưởng Công ty</t>
  </si>
  <si>
    <t>TP. Quản Lý Thiết Kế</t>
  </si>
  <si>
    <t>Thư Ký Tổng Hợp</t>
  </si>
  <si>
    <t>CV QLTK - Qui Hoạch (1)</t>
  </si>
  <si>
    <t>CV QLTK - Qui Hoạch (2)</t>
  </si>
  <si>
    <t>CV QL TK Kiến Trúc (1)</t>
  </si>
  <si>
    <t>CV QL TK Kiến Trúc (2)</t>
  </si>
  <si>
    <t>CV QL TK Kiến Trúc (3)</t>
  </si>
  <si>
    <t>TP. QL Thiết Kế KT</t>
  </si>
  <si>
    <t>CV Kết Cấu (1)</t>
  </si>
  <si>
    <t>CV Kết Cấu (2)</t>
  </si>
  <si>
    <t>CV Kỹ Thuật Hạ Tầng</t>
  </si>
  <si>
    <t>CV QLTK M&amp;E</t>
  </si>
  <si>
    <t>CV Dự Toán KT</t>
  </si>
  <si>
    <t>TP. Kế Hoạch Đầu Tư</t>
  </si>
  <si>
    <t>CV Kế Hoạch (1)</t>
  </si>
  <si>
    <t>CV Kế Hoạch (2)</t>
  </si>
  <si>
    <t>TP. Tổng Giám Đốc</t>
  </si>
  <si>
    <t>Kiểm Toán Nội Bộ</t>
  </si>
  <si>
    <t>Trợ Lý TGĐ</t>
  </si>
  <si>
    <t>Thư ký TGĐ</t>
  </si>
  <si>
    <t>Giám Đốc Khối NCPT</t>
  </si>
  <si>
    <t>CV Phân Tích Dự Án</t>
  </si>
  <si>
    <t xml:space="preserve">Thư Ký </t>
  </si>
  <si>
    <t>PGĐ Khối NCPT</t>
  </si>
  <si>
    <t>TP. Phát Triển Quỹ Đất</t>
  </si>
  <si>
    <t>PP. Phát Triển Quỹ Đất</t>
  </si>
  <si>
    <t>NV Đền Bù</t>
  </si>
  <si>
    <t>Trưởng Ban Pháp Lý</t>
  </si>
  <si>
    <t>NV Pháp Lý</t>
  </si>
  <si>
    <t>Trưởng Ban Đo Đạc</t>
  </si>
  <si>
    <t>NV Đo Đạc</t>
  </si>
  <si>
    <t>NV QL Thiết Kế Dự Án</t>
  </si>
  <si>
    <t>Thư Ký</t>
  </si>
  <si>
    <t>GĐ Khối HCNS</t>
  </si>
  <si>
    <t>TP. HCNS</t>
  </si>
  <si>
    <t>NV HCNS - Tuyển Dụng</t>
  </si>
  <si>
    <t>NV HCNS</t>
  </si>
  <si>
    <t>NV Hành Chính</t>
  </si>
  <si>
    <t>NV Tiếp Tân</t>
  </si>
  <si>
    <t>Lái Xe</t>
  </si>
  <si>
    <t>TP. Hậu Mãi</t>
  </si>
  <si>
    <t>CV QLKNƠ</t>
  </si>
  <si>
    <t>NV Xử Lý Nước</t>
  </si>
  <si>
    <t>Trưởng Ban IT</t>
  </si>
  <si>
    <t>NV IT</t>
  </si>
  <si>
    <t>GĐ Khối KD</t>
  </si>
  <si>
    <t>TP. Tổng Hợp-Kinh Doanh</t>
  </si>
  <si>
    <t>Trưởng Ban Kiêm Trợ Lý (Công Nợ)</t>
  </si>
  <si>
    <t>NV Phụ Trách Hợp Đồng</t>
  </si>
  <si>
    <t>NV Phụ Trách Công Nợ</t>
  </si>
  <si>
    <t>NV Chăm Sóc KH</t>
  </si>
  <si>
    <t>Tổ Trưởng Tổ Bán Hàng</t>
  </si>
  <si>
    <t>NV KD - Căn Hộ</t>
  </si>
  <si>
    <t xml:space="preserve">NV KD </t>
  </si>
  <si>
    <t>NV KD</t>
  </si>
  <si>
    <t>NV KD -Hàng Bán Lại</t>
  </si>
  <si>
    <t>NV Khai Thác BDS</t>
  </si>
  <si>
    <t>Trưởng Ban Marketing</t>
  </si>
  <si>
    <t>NV Marketing</t>
  </si>
  <si>
    <t>NV PR</t>
  </si>
  <si>
    <t>BẢNG QUY ĐỔI ĐIỂM GIÁ TRỊ CÁC VỊ TRÍ RA LƯƠNG</t>
  </si>
  <si>
    <t>Vị trí được quy đổi :</t>
  </si>
  <si>
    <t>Người quy đổi vị trí :</t>
  </si>
  <si>
    <t xml:space="preserve">Lương tối thiểu (đơn giá tiền lương): </t>
  </si>
  <si>
    <t>Ngày quy đổi:</t>
  </si>
  <si>
    <t>Tổng điểm đánh giá giá trị</t>
  </si>
  <si>
    <t>Hệ số</t>
  </si>
  <si>
    <t>Mức lương hàng tháng</t>
  </si>
  <si>
    <t>Tổng lương cả năm</t>
  </si>
  <si>
    <t>Tổng quỹ lương P1 sau quy đổi:</t>
  </si>
  <si>
    <t>Ngân sách lương (quỹ lương):</t>
  </si>
  <si>
    <t>Tổng lương P1 nên = 30% Quỹ lương:</t>
  </si>
  <si>
    <t>PP HCNS</t>
  </si>
  <si>
    <t>CV HCNS - Tuyển Dụng</t>
  </si>
  <si>
    <t>CVV HCNS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</si>
</sst>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
  </numFmts>
  <fonts count="24" x14ac:knownFonts="1">
    <font>
      <sz val="11"/>
      <color theme="1"/>
      <name val="Arial"/>
      <family val="2"/>
      <charset val="163"/>
      <scheme val="minor"/>
    </font>
    <font>
      <sz val="14"/>
      <color theme="0"/>
      <name val="Arial"/>
      <family val="2"/>
      <charset val="163"/>
      <scheme val="minor"/>
    </font>
    <font>
      <i/>
      <sz val="8"/>
      <color theme="1"/>
      <name val="Arial"/>
      <family val="2"/>
      <charset val="163"/>
      <scheme val="minor"/>
    </font>
    <font>
      <b/>
      <sz val="14"/>
      <color theme="1"/>
      <name val="Arial"/>
      <family val="2"/>
      <charset val="163"/>
      <scheme val="minor"/>
    </font>
    <font>
      <sz val="8"/>
      <color theme="1"/>
      <name val="Arial"/>
      <family val="2"/>
      <charset val="163"/>
      <scheme val="minor"/>
    </font>
    <font>
      <b/>
      <sz val="8"/>
      <color theme="1"/>
      <name val="Arial"/>
      <family val="2"/>
      <charset val="163"/>
      <scheme val="minor"/>
    </font>
    <font>
      <u/>
      <sz val="11"/>
      <color theme="10"/>
      <name val="Arial"/>
      <family val="2"/>
      <charset val="163"/>
      <scheme val="minor"/>
    </font>
    <font>
      <u/>
      <sz val="8"/>
      <color theme="10"/>
      <name val="Arial"/>
      <family val="2"/>
      <charset val="163"/>
      <scheme val="minor"/>
    </font>
    <font>
      <b/>
      <sz val="14"/>
      <color theme="1"/>
      <name val="Times New Roman"/>
      <family val="1"/>
      <charset val="163"/>
      <scheme val="major"/>
    </font>
    <font>
      <sz val="9"/>
      <color theme="1"/>
      <name val="Times New Roman"/>
      <family val="1"/>
      <charset val="163"/>
      <scheme val="major"/>
    </font>
    <font>
      <i/>
      <sz val="9"/>
      <name val="Times New Roman"/>
      <family val="1"/>
      <charset val="163"/>
      <scheme val="major"/>
    </font>
    <font>
      <sz val="9"/>
      <name val="Times New Roman"/>
      <family val="1"/>
      <charset val="163"/>
      <scheme val="major"/>
    </font>
    <font>
      <b/>
      <sz val="9"/>
      <color rgb="FF000000"/>
      <name val="Times New Roman"/>
      <family val="1"/>
      <charset val="163"/>
      <scheme val="major"/>
    </font>
    <font>
      <b/>
      <sz val="9"/>
      <name val="Times New Roman"/>
      <family val="1"/>
      <charset val="163"/>
      <scheme val="major"/>
    </font>
    <font>
      <u/>
      <sz val="9"/>
      <name val="Times New Roman"/>
      <family val="1"/>
      <charset val="163"/>
      <scheme val="major"/>
    </font>
    <font>
      <sz val="9"/>
      <color rgb="FF000000"/>
      <name val="Times New Roman"/>
      <family val="1"/>
      <charset val="163"/>
      <scheme val="major"/>
    </font>
    <font>
      <u/>
      <sz val="9"/>
      <color theme="10"/>
      <name val="Times New Roman"/>
      <family val="1"/>
      <charset val="163"/>
      <scheme val="major"/>
    </font>
    <font>
      <b/>
      <sz val="9"/>
      <color theme="1"/>
      <name val="Times New Roman"/>
      <family val="1"/>
      <charset val="163"/>
      <scheme val="major"/>
    </font>
    <font>
      <sz val="9"/>
      <color rgb="FFFF0000"/>
      <name val="Times New Roman"/>
      <family val="1"/>
      <charset val="163"/>
      <scheme val="major"/>
    </font>
    <font>
      <b/>
      <sz val="9"/>
      <color theme="0"/>
      <name val="Times New Roman"/>
      <family val="1"/>
      <charset val="163"/>
      <scheme val="major"/>
    </font>
    <font>
      <u/>
      <sz val="11"/>
      <color theme="10"/>
      <name val="Arial"/>
      <family val="2"/>
      <scheme val="minor"/>
    </font>
    <font>
      <sz val="10"/>
      <name val="Arial"/>
      <family val="2"/>
      <charset val="163"/>
    </font>
    <font>
      <sz val="10"/>
      <name val="Arial"/>
      <family val="2"/>
    </font>
    <font>
      <sz val="11"/>
      <color theme="1"/>
      <name val="Arial"/>
      <family val="2"/>
      <scheme val="minor"/>
    </font>
  </fonts>
  <fills count="17">
    <fill>
      <patternFill patternType="none"/>
    </fill>
    <fill>
      <patternFill patternType="gray125"/>
    </fill>
    <fill>
      <patternFill patternType="solid">
        <fgColor rgb="FF00B050"/>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FF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ashDotDot">
        <color theme="0" tint="-0.249977111117893"/>
      </left>
      <right style="dashDotDot">
        <color theme="0" tint="-0.249977111117893"/>
      </right>
      <top style="dashDotDot">
        <color theme="0" tint="-0.249977111117893"/>
      </top>
      <bottom style="dashDotDot">
        <color theme="0" tint="-0.249977111117893"/>
      </bottom>
      <diagonal/>
    </border>
    <border>
      <left style="dashDotDot">
        <color theme="0" tint="-0.249977111117893"/>
      </left>
      <right style="dashDotDot">
        <color theme="0" tint="-0.249977111117893"/>
      </right>
      <top/>
      <bottom style="dashDotDot">
        <color theme="0" tint="-0.249977111117893"/>
      </bottom>
      <diagonal/>
    </border>
    <border>
      <left style="dashDotDot">
        <color theme="0" tint="-0.249977111117893"/>
      </left>
      <right style="dashDotDot">
        <color theme="0" tint="-0.249977111117893"/>
      </right>
      <top style="dashDotDot">
        <color theme="0" tint="-0.249977111117893"/>
      </top>
      <bottom/>
      <diagonal/>
    </border>
    <border>
      <left style="dashDotDot">
        <color theme="0" tint="-0.249977111117893"/>
      </left>
      <right/>
      <top style="dashDotDot">
        <color theme="0" tint="-0.249977111117893"/>
      </top>
      <bottom/>
      <diagonal/>
    </border>
    <border>
      <left/>
      <right/>
      <top style="dashDotDot">
        <color theme="0" tint="-0.249977111117893"/>
      </top>
      <bottom/>
      <diagonal/>
    </border>
    <border>
      <left/>
      <right style="dashDotDot">
        <color theme="0" tint="-0.249977111117893"/>
      </right>
      <top style="dashDotDot">
        <color theme="0" tint="-0.249977111117893"/>
      </top>
      <bottom/>
      <diagonal/>
    </border>
    <border>
      <left style="dashDotDot">
        <color theme="0" tint="-0.249977111117893"/>
      </left>
      <right/>
      <top style="dashDotDot">
        <color theme="0" tint="-0.249977111117893"/>
      </top>
      <bottom style="dashDotDot">
        <color theme="0" tint="-0.249977111117893"/>
      </bottom>
      <diagonal/>
    </border>
    <border>
      <left/>
      <right style="dashDotDot">
        <color theme="0" tint="-0.249977111117893"/>
      </right>
      <top style="dashDotDot">
        <color theme="0" tint="-0.249977111117893"/>
      </top>
      <bottom style="dashDotDot">
        <color theme="0" tint="-0.249977111117893"/>
      </bottom>
      <diagonal/>
    </border>
    <border>
      <left style="dashDotDot">
        <color theme="0" tint="-0.249977111117893"/>
      </left>
      <right/>
      <top/>
      <bottom style="dashDotDot">
        <color theme="0" tint="-0.249977111117893"/>
      </bottom>
      <diagonal/>
    </border>
    <border>
      <left/>
      <right/>
      <top/>
      <bottom style="dashDotDot">
        <color theme="0" tint="-0.249977111117893"/>
      </bottom>
      <diagonal/>
    </border>
    <border>
      <left/>
      <right style="dashDotDot">
        <color theme="0" tint="-0.249977111117893"/>
      </right>
      <top/>
      <bottom style="dashDotDot">
        <color theme="0" tint="-0.249977111117893"/>
      </bottom>
      <diagonal/>
    </border>
    <border>
      <left/>
      <right/>
      <top style="dashDotDot">
        <color theme="0" tint="-0.249977111117893"/>
      </top>
      <bottom style="dashDotDot">
        <color theme="0" tint="-0.249977111117893"/>
      </bottom>
      <diagonal/>
    </border>
  </borders>
  <cellStyleXfs count="6">
    <xf numFmtId="0" fontId="0" fillId="0" borderId="0"/>
    <xf numFmtId="0" fontId="6" fillId="0" borderId="0" applyNumberFormat="0" applyFill="0" applyBorder="0" applyAlignment="0" applyProtection="0"/>
    <xf numFmtId="0" fontId="20" fillId="0" borderId="0" applyNumberFormat="0" applyFill="0" applyBorder="0" applyAlignment="0" applyProtection="0"/>
    <xf numFmtId="0" fontId="21" fillId="0" borderId="0"/>
    <xf numFmtId="0" fontId="22" fillId="0" borderId="0"/>
    <xf numFmtId="0" fontId="23" fillId="0" borderId="0"/>
  </cellStyleXfs>
  <cellXfs count="133">
    <xf numFmtId="0" fontId="0" fillId="0" borderId="0" xfId="0"/>
    <xf numFmtId="0" fontId="1" fillId="2" borderId="0" xfId="0" applyFont="1" applyFill="1" applyAlignment="1">
      <alignment horizontal="center" vertical="center"/>
    </xf>
    <xf numFmtId="0" fontId="2" fillId="0" borderId="0" xfId="0" applyFont="1" applyAlignment="1">
      <alignment horizontal="right" vertical="center"/>
    </xf>
    <xf numFmtId="0" fontId="3" fillId="0" borderId="0" xfId="0" applyFont="1" applyAlignment="1">
      <alignment horizontal="center"/>
    </xf>
    <xf numFmtId="0" fontId="4" fillId="0" borderId="0" xfId="0" applyFont="1"/>
    <xf numFmtId="0" fontId="2" fillId="0" borderId="1" xfId="0" applyFont="1" applyBorder="1" applyAlignment="1">
      <alignment horizontal="right"/>
    </xf>
    <xf numFmtId="0" fontId="5" fillId="0" borderId="2" xfId="0" applyFont="1" applyBorder="1" applyAlignment="1">
      <alignment horizontal="center" vertical="center" wrapText="1"/>
    </xf>
    <xf numFmtId="0" fontId="4" fillId="0" borderId="0" xfId="0" applyFont="1" applyAlignment="1">
      <alignment vertical="center" wrapText="1"/>
    </xf>
    <xf numFmtId="0" fontId="4" fillId="0" borderId="0" xfId="0" applyFont="1" applyBorder="1"/>
    <xf numFmtId="0" fontId="4" fillId="0" borderId="3" xfId="0" applyFont="1" applyBorder="1"/>
    <xf numFmtId="0" fontId="4" fillId="0" borderId="4" xfId="0" applyFont="1" applyBorder="1"/>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1" xfId="0" applyFont="1" applyBorder="1"/>
    <xf numFmtId="0" fontId="4" fillId="0" borderId="8" xfId="0" applyFont="1" applyBorder="1"/>
    <xf numFmtId="0" fontId="4" fillId="0" borderId="9" xfId="0" applyFont="1" applyBorder="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right" vertical="center"/>
    </xf>
    <xf numFmtId="0" fontId="11" fillId="0" borderId="0" xfId="0" applyFont="1" applyAlignment="1">
      <alignment vertical="center" wrapText="1"/>
    </xf>
    <xf numFmtId="0" fontId="11" fillId="0" borderId="0" xfId="0" applyFont="1" applyAlignment="1">
      <alignment vertical="center"/>
    </xf>
    <xf numFmtId="0" fontId="9" fillId="3" borderId="0" xfId="0" applyFont="1" applyFill="1" applyAlignment="1">
      <alignment horizontal="center" vertical="center"/>
    </xf>
    <xf numFmtId="0" fontId="9" fillId="3" borderId="0" xfId="0" applyFont="1" applyFill="1" applyAlignment="1">
      <alignment horizontal="center" vertical="center"/>
    </xf>
    <xf numFmtId="0" fontId="11" fillId="4" borderId="0" xfId="0" applyFont="1" applyFill="1" applyAlignment="1">
      <alignment horizontal="center"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9" fillId="6" borderId="0" xfId="0" applyFont="1" applyFill="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wrapText="1"/>
    </xf>
    <xf numFmtId="0" fontId="14" fillId="0" borderId="0" xfId="1"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0" xfId="0" applyFont="1" applyAlignment="1">
      <alignment horizontal="center" vertical="center"/>
    </xf>
    <xf numFmtId="0" fontId="16" fillId="0" borderId="0" xfId="1" applyFont="1" applyAlignment="1">
      <alignment vertical="center"/>
    </xf>
    <xf numFmtId="0" fontId="12"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vertical="center"/>
    </xf>
    <xf numFmtId="0" fontId="9" fillId="0" borderId="0" xfId="0" applyFont="1"/>
    <xf numFmtId="0" fontId="9" fillId="0" borderId="0" xfId="0" applyFont="1" applyAlignment="1">
      <alignment horizontal="left"/>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2" xfId="0" applyFont="1" applyBorder="1" applyAlignment="1">
      <alignment vertical="center"/>
    </xf>
    <xf numFmtId="0" fontId="9" fillId="0" borderId="2" xfId="0" applyFont="1" applyBorder="1" applyAlignment="1">
      <alignment horizontal="center" vertical="center"/>
    </xf>
    <xf numFmtId="0" fontId="9" fillId="0" borderId="2" xfId="0" applyFont="1" applyBorder="1"/>
    <xf numFmtId="0" fontId="15" fillId="0" borderId="2" xfId="0" applyFont="1" applyBorder="1" applyAlignment="1">
      <alignment horizontal="left" vertical="center"/>
    </xf>
    <xf numFmtId="0" fontId="15" fillId="0" borderId="2" xfId="0" applyFont="1" applyBorder="1" applyAlignment="1">
      <alignment vertical="center"/>
    </xf>
    <xf numFmtId="0" fontId="17" fillId="0" borderId="0" xfId="0" applyFont="1" applyAlignment="1">
      <alignment horizontal="right"/>
    </xf>
    <xf numFmtId="0" fontId="9" fillId="0" borderId="1" xfId="0" applyFont="1" applyBorder="1"/>
    <xf numFmtId="0" fontId="9" fillId="0" borderId="0" xfId="0" applyFont="1" applyAlignment="1">
      <alignment horizontal="center"/>
    </xf>
    <xf numFmtId="0" fontId="13" fillId="7" borderId="1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1" fillId="0" borderId="10" xfId="0" applyFont="1" applyBorder="1"/>
    <xf numFmtId="0" fontId="11" fillId="0" borderId="10" xfId="0" applyFont="1" applyFill="1" applyBorder="1"/>
    <xf numFmtId="0" fontId="11" fillId="8" borderId="11" xfId="0" applyFont="1" applyFill="1" applyBorder="1" applyAlignment="1">
      <alignment vertical="center" wrapText="1"/>
    </xf>
    <xf numFmtId="0" fontId="11" fillId="9" borderId="11" xfId="0" applyFont="1" applyFill="1" applyBorder="1" applyAlignment="1">
      <alignment vertical="center" wrapText="1"/>
    </xf>
    <xf numFmtId="0" fontId="11" fillId="10" borderId="11" xfId="0" applyFont="1" applyFill="1" applyBorder="1" applyAlignment="1">
      <alignment vertical="center" wrapText="1"/>
    </xf>
    <xf numFmtId="0" fontId="11" fillId="11" borderId="11" xfId="0" applyFont="1" applyFill="1" applyBorder="1" applyAlignment="1">
      <alignment vertical="center" wrapText="1"/>
    </xf>
    <xf numFmtId="0" fontId="11" fillId="12" borderId="11" xfId="0" applyFont="1" applyFill="1" applyBorder="1" applyAlignment="1">
      <alignment vertical="center" wrapText="1"/>
    </xf>
    <xf numFmtId="0" fontId="11" fillId="13" borderId="11" xfId="0" applyFont="1" applyFill="1" applyBorder="1" applyAlignment="1">
      <alignment vertical="center" wrapText="1"/>
    </xf>
    <xf numFmtId="0" fontId="11" fillId="14" borderId="11" xfId="0" applyFont="1" applyFill="1" applyBorder="1" applyAlignment="1">
      <alignment vertical="center" wrapText="1"/>
    </xf>
    <xf numFmtId="0" fontId="11" fillId="0" borderId="10" xfId="0" applyFont="1" applyFill="1" applyBorder="1" applyAlignment="1">
      <alignment horizontal="center"/>
    </xf>
    <xf numFmtId="0" fontId="11" fillId="0" borderId="10" xfId="0" applyFont="1" applyFill="1" applyBorder="1" applyAlignment="1">
      <alignment horizontal="center" vertical="center"/>
    </xf>
    <xf numFmtId="0" fontId="18" fillId="0" borderId="10" xfId="0"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right"/>
    </xf>
    <xf numFmtId="164" fontId="9" fillId="0" borderId="0" xfId="0" applyNumberFormat="1" applyFont="1"/>
    <xf numFmtId="0" fontId="19" fillId="15" borderId="10" xfId="0" applyFont="1" applyFill="1" applyBorder="1" applyAlignment="1">
      <alignment horizontal="center" vertical="center" wrapText="1"/>
    </xf>
    <xf numFmtId="0" fontId="19" fillId="15" borderId="12" xfId="0" applyFont="1" applyFill="1" applyBorder="1" applyAlignment="1">
      <alignment horizontal="center" vertical="center" wrapText="1"/>
    </xf>
    <xf numFmtId="0" fontId="19" fillId="15" borderId="13" xfId="0" applyFont="1" applyFill="1" applyBorder="1" applyAlignment="1">
      <alignment horizontal="center" vertical="center" wrapText="1"/>
    </xf>
    <xf numFmtId="0" fontId="19" fillId="15" borderId="14" xfId="0" applyFont="1" applyFill="1" applyBorder="1" applyAlignment="1">
      <alignment horizontal="center" vertical="center" wrapText="1"/>
    </xf>
    <xf numFmtId="0" fontId="19" fillId="15" borderId="14" xfId="0" applyFont="1" applyFill="1" applyBorder="1" applyAlignment="1">
      <alignment horizontal="center" vertical="center"/>
    </xf>
    <xf numFmtId="0" fontId="19" fillId="15" borderId="15" xfId="0" applyFont="1" applyFill="1" applyBorder="1" applyAlignment="1">
      <alignment horizontal="center" vertical="center"/>
    </xf>
    <xf numFmtId="0" fontId="19" fillId="15" borderId="10" xfId="0" applyFont="1" applyFill="1" applyBorder="1" applyAlignment="1">
      <alignment horizontal="center" vertical="center" wrapText="1"/>
    </xf>
    <xf numFmtId="0" fontId="19" fillId="15" borderId="16" xfId="0" applyFont="1" applyFill="1" applyBorder="1" applyAlignment="1">
      <alignment horizontal="center" vertical="center" wrapText="1"/>
    </xf>
    <xf numFmtId="0" fontId="19" fillId="15" borderId="17" xfId="0" applyFont="1" applyFill="1" applyBorder="1" applyAlignment="1">
      <alignment horizontal="center" vertical="center" wrapText="1"/>
    </xf>
    <xf numFmtId="0" fontId="19" fillId="15" borderId="11" xfId="0" applyFont="1" applyFill="1" applyBorder="1" applyAlignment="1">
      <alignment horizontal="center" vertical="center" wrapText="1"/>
    </xf>
    <xf numFmtId="0" fontId="19" fillId="15" borderId="18" xfId="0" applyFont="1" applyFill="1" applyBorder="1" applyAlignment="1">
      <alignment horizontal="center" vertical="center" wrapText="1"/>
    </xf>
    <xf numFmtId="0" fontId="19" fillId="15" borderId="19" xfId="0" applyFont="1" applyFill="1" applyBorder="1" applyAlignment="1">
      <alignment horizontal="center" vertical="center" wrapText="1"/>
    </xf>
    <xf numFmtId="0" fontId="19" fillId="15" borderId="19" xfId="0" applyFont="1" applyFill="1" applyBorder="1" applyAlignment="1">
      <alignment horizontal="center" vertical="center"/>
    </xf>
    <xf numFmtId="0" fontId="19" fillId="15" borderId="20" xfId="0" applyFont="1" applyFill="1" applyBorder="1" applyAlignment="1">
      <alignment horizontal="center" vertical="center"/>
    </xf>
    <xf numFmtId="0" fontId="11" fillId="0" borderId="10" xfId="0" applyFont="1" applyFill="1" applyBorder="1" applyAlignment="1">
      <alignment horizontal="left"/>
    </xf>
    <xf numFmtId="164" fontId="9" fillId="16" borderId="16" xfId="0" applyNumberFormat="1" applyFont="1" applyFill="1" applyBorder="1" applyAlignment="1">
      <alignment horizontal="center" vertical="center"/>
    </xf>
    <xf numFmtId="164" fontId="9" fillId="16" borderId="21" xfId="0" applyNumberFormat="1" applyFont="1" applyFill="1" applyBorder="1" applyAlignment="1">
      <alignment horizontal="center" vertical="center"/>
    </xf>
    <xf numFmtId="164" fontId="9" fillId="16" borderId="21" xfId="0" applyNumberFormat="1" applyFont="1" applyFill="1" applyBorder="1" applyAlignment="1">
      <alignment horizontal="center"/>
    </xf>
    <xf numFmtId="164" fontId="17" fillId="0" borderId="0" xfId="0" applyNumberFormat="1" applyFont="1"/>
    <xf numFmtId="0" fontId="18" fillId="0" borderId="0" xfId="0" applyFont="1"/>
    <xf numFmtId="164" fontId="18" fillId="0" borderId="0" xfId="0" applyNumberFormat="1" applyFont="1"/>
    <xf numFmtId="0" fontId="18" fillId="0" borderId="10" xfId="0" applyFont="1" applyBorder="1"/>
    <xf numFmtId="0" fontId="18" fillId="0" borderId="10" xfId="0" applyFont="1" applyFill="1" applyBorder="1" applyAlignment="1">
      <alignment horizontal="left"/>
    </xf>
    <xf numFmtId="164" fontId="18" fillId="16" borderId="16" xfId="0" applyNumberFormat="1" applyFont="1" applyFill="1" applyBorder="1" applyAlignment="1">
      <alignment horizontal="center"/>
    </xf>
    <xf numFmtId="164" fontId="18" fillId="16" borderId="21" xfId="0" applyNumberFormat="1" applyFont="1" applyFill="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164" fontId="9" fillId="0" borderId="14" xfId="0" applyNumberFormat="1" applyFont="1" applyBorder="1" applyAlignment="1">
      <alignment horizontal="center"/>
    </xf>
    <xf numFmtId="0" fontId="9" fillId="0" borderId="14" xfId="0" applyFont="1" applyBorder="1" applyAlignment="1">
      <alignment horizontal="center"/>
    </xf>
  </cellXfs>
  <cellStyles count="6">
    <cellStyle name="Hyperlink" xfId="1" builtinId="8"/>
    <cellStyle name="Hyperlink 2" xfId="2"/>
    <cellStyle name="Normal" xfId="0" builtinId="0"/>
    <cellStyle name="Normal 2" xfId="3"/>
    <cellStyle name="Normal 2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19050</xdr:colOff>
      <xdr:row>5</xdr:row>
      <xdr:rowOff>85725</xdr:rowOff>
    </xdr:from>
    <xdr:to>
      <xdr:col>9</xdr:col>
      <xdr:colOff>285750</xdr:colOff>
      <xdr:row>9</xdr:row>
      <xdr:rowOff>19050</xdr:rowOff>
    </xdr:to>
    <xdr:sp macro="" textlink="">
      <xdr:nvSpPr>
        <xdr:cNvPr id="2" name="Oval 1"/>
        <xdr:cNvSpPr/>
      </xdr:nvSpPr>
      <xdr:spPr>
        <a:xfrm>
          <a:off x="1543050" y="1276350"/>
          <a:ext cx="1485900" cy="504825"/>
        </a:xfrm>
        <a:prstGeom prst="ellipse">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800"/>
            <a:t>Thống</a:t>
          </a:r>
          <a:r>
            <a:rPr lang="en-US" sz="800" baseline="0"/>
            <a:t> nhất cơ cấu tổ chức</a:t>
          </a:r>
          <a:endParaRPr lang="vi-VN" sz="800"/>
        </a:p>
      </xdr:txBody>
    </xdr:sp>
    <xdr:clientData/>
  </xdr:twoCellAnchor>
  <xdr:twoCellAnchor>
    <xdr:from>
      <xdr:col>5</xdr:col>
      <xdr:colOff>9524</xdr:colOff>
      <xdr:row>10</xdr:row>
      <xdr:rowOff>76200</xdr:rowOff>
    </xdr:from>
    <xdr:to>
      <xdr:col>9</xdr:col>
      <xdr:colOff>304799</xdr:colOff>
      <xdr:row>12</xdr:row>
      <xdr:rowOff>38100</xdr:rowOff>
    </xdr:to>
    <xdr:sp macro="" textlink="">
      <xdr:nvSpPr>
        <xdr:cNvPr id="3" name="Rectangle 2"/>
        <xdr:cNvSpPr/>
      </xdr:nvSpPr>
      <xdr:spPr>
        <a:xfrm>
          <a:off x="1533524" y="1981200"/>
          <a:ext cx="1514475" cy="2476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800"/>
            <a:t>Chốt</a:t>
          </a:r>
          <a:r>
            <a:rPr lang="en-US" sz="800" baseline="0"/>
            <a:t> các vị trí trong công ty</a:t>
          </a:r>
          <a:endParaRPr lang="vi-VN" sz="800"/>
        </a:p>
      </xdr:txBody>
    </xdr:sp>
    <xdr:clientData/>
  </xdr:twoCellAnchor>
  <xdr:twoCellAnchor>
    <xdr:from>
      <xdr:col>5</xdr:col>
      <xdr:colOff>9524</xdr:colOff>
      <xdr:row>14</xdr:row>
      <xdr:rowOff>0</xdr:rowOff>
    </xdr:from>
    <xdr:to>
      <xdr:col>9</xdr:col>
      <xdr:colOff>304799</xdr:colOff>
      <xdr:row>16</xdr:row>
      <xdr:rowOff>114300</xdr:rowOff>
    </xdr:to>
    <xdr:sp macro="" textlink="">
      <xdr:nvSpPr>
        <xdr:cNvPr id="4" name="Rectangle 3"/>
        <xdr:cNvSpPr/>
      </xdr:nvSpPr>
      <xdr:spPr>
        <a:xfrm>
          <a:off x="1533524" y="2476500"/>
          <a:ext cx="1514475" cy="4000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800"/>
            <a:t>Lựa</a:t>
          </a:r>
          <a:r>
            <a:rPr lang="en-US" sz="800" baseline="0"/>
            <a:t> chọn các tiêu chí đánh giá giá trị công việc</a:t>
          </a:r>
          <a:endParaRPr lang="vi-VN" sz="800"/>
        </a:p>
      </xdr:txBody>
    </xdr:sp>
    <xdr:clientData/>
  </xdr:twoCellAnchor>
  <xdr:twoCellAnchor>
    <xdr:from>
      <xdr:col>5</xdr:col>
      <xdr:colOff>19050</xdr:colOff>
      <xdr:row>18</xdr:row>
      <xdr:rowOff>85725</xdr:rowOff>
    </xdr:from>
    <xdr:to>
      <xdr:col>10</xdr:col>
      <xdr:colOff>0</xdr:colOff>
      <xdr:row>20</xdr:row>
      <xdr:rowOff>47625</xdr:rowOff>
    </xdr:to>
    <xdr:sp macro="" textlink="">
      <xdr:nvSpPr>
        <xdr:cNvPr id="5" name="Rectangle 4"/>
        <xdr:cNvSpPr/>
      </xdr:nvSpPr>
      <xdr:spPr>
        <a:xfrm>
          <a:off x="1543050" y="3133725"/>
          <a:ext cx="1504950" cy="2476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800"/>
            <a:t>Tiến</a:t>
          </a:r>
          <a:r>
            <a:rPr lang="en-US" sz="800" baseline="0"/>
            <a:t> hành đánh giá các vị trí</a:t>
          </a:r>
          <a:endParaRPr lang="vi-VN" sz="800"/>
        </a:p>
      </xdr:txBody>
    </xdr:sp>
    <xdr:clientData/>
  </xdr:twoCellAnchor>
  <xdr:twoCellAnchor>
    <xdr:from>
      <xdr:col>5</xdr:col>
      <xdr:colOff>9524</xdr:colOff>
      <xdr:row>22</xdr:row>
      <xdr:rowOff>0</xdr:rowOff>
    </xdr:from>
    <xdr:to>
      <xdr:col>10</xdr:col>
      <xdr:colOff>19049</xdr:colOff>
      <xdr:row>23</xdr:row>
      <xdr:rowOff>104775</xdr:rowOff>
    </xdr:to>
    <xdr:sp macro="" textlink="">
      <xdr:nvSpPr>
        <xdr:cNvPr id="6" name="Rectangle 5"/>
        <xdr:cNvSpPr/>
      </xdr:nvSpPr>
      <xdr:spPr>
        <a:xfrm>
          <a:off x="1533524" y="3619500"/>
          <a:ext cx="1533525" cy="2476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800"/>
            <a:t>Thống</a:t>
          </a:r>
          <a:r>
            <a:rPr lang="en-US" sz="800" baseline="0"/>
            <a:t> nhất điểm cho từng vị trí</a:t>
          </a:r>
          <a:endParaRPr lang="vi-VN" sz="800"/>
        </a:p>
      </xdr:txBody>
    </xdr:sp>
    <xdr:clientData/>
  </xdr:twoCellAnchor>
  <xdr:twoCellAnchor>
    <xdr:from>
      <xdr:col>5</xdr:col>
      <xdr:colOff>9525</xdr:colOff>
      <xdr:row>25</xdr:row>
      <xdr:rowOff>0</xdr:rowOff>
    </xdr:from>
    <xdr:to>
      <xdr:col>10</xdr:col>
      <xdr:colOff>19050</xdr:colOff>
      <xdr:row>26</xdr:row>
      <xdr:rowOff>104775</xdr:rowOff>
    </xdr:to>
    <xdr:sp macro="" textlink="">
      <xdr:nvSpPr>
        <xdr:cNvPr id="7" name="Rectangle 6"/>
        <xdr:cNvSpPr/>
      </xdr:nvSpPr>
      <xdr:spPr>
        <a:xfrm>
          <a:off x="1533525" y="4048125"/>
          <a:ext cx="1533525" cy="2476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800"/>
            <a:t>Lập</a:t>
          </a:r>
          <a:r>
            <a:rPr lang="en-US" sz="800" baseline="0"/>
            <a:t> bảng tổng điểm chung</a:t>
          </a:r>
          <a:endParaRPr lang="vi-VN" sz="800"/>
        </a:p>
      </xdr:txBody>
    </xdr:sp>
    <xdr:clientData/>
  </xdr:twoCellAnchor>
  <xdr:twoCellAnchor>
    <xdr:from>
      <xdr:col>5</xdr:col>
      <xdr:colOff>19050</xdr:colOff>
      <xdr:row>28</xdr:row>
      <xdr:rowOff>28575</xdr:rowOff>
    </xdr:from>
    <xdr:to>
      <xdr:col>10</xdr:col>
      <xdr:colOff>28575</xdr:colOff>
      <xdr:row>30</xdr:row>
      <xdr:rowOff>104775</xdr:rowOff>
    </xdr:to>
    <xdr:sp macro="" textlink="">
      <xdr:nvSpPr>
        <xdr:cNvPr id="8" name="Rectangle 7"/>
        <xdr:cNvSpPr/>
      </xdr:nvSpPr>
      <xdr:spPr>
        <a:xfrm>
          <a:off x="1543050" y="4505325"/>
          <a:ext cx="1533525" cy="3619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800"/>
            <a:t>Lập</a:t>
          </a:r>
          <a:r>
            <a:rPr lang="en-US" sz="800" baseline="0"/>
            <a:t> tính hệ số và quy đổi ra lương</a:t>
          </a:r>
          <a:endParaRPr lang="vi-VN" sz="800"/>
        </a:p>
      </xdr:txBody>
    </xdr:sp>
    <xdr:clientData/>
  </xdr:twoCellAnchor>
  <xdr:twoCellAnchor>
    <xdr:from>
      <xdr:col>5</xdr:col>
      <xdr:colOff>19050</xdr:colOff>
      <xdr:row>32</xdr:row>
      <xdr:rowOff>57150</xdr:rowOff>
    </xdr:from>
    <xdr:to>
      <xdr:col>10</xdr:col>
      <xdr:colOff>28575</xdr:colOff>
      <xdr:row>36</xdr:row>
      <xdr:rowOff>19050</xdr:rowOff>
    </xdr:to>
    <xdr:sp macro="" textlink="">
      <xdr:nvSpPr>
        <xdr:cNvPr id="9" name="Rectangle 8"/>
        <xdr:cNvSpPr/>
      </xdr:nvSpPr>
      <xdr:spPr>
        <a:xfrm>
          <a:off x="1543050" y="5105400"/>
          <a:ext cx="1533525" cy="53340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800"/>
            <a:t>Chốt</a:t>
          </a:r>
          <a:r>
            <a:rPr lang="en-US" sz="800" baseline="0"/>
            <a:t> đơn giá tiền lương </a:t>
          </a:r>
          <a:endParaRPr lang="vi-VN" sz="800"/>
        </a:p>
      </xdr:txBody>
    </xdr:sp>
    <xdr:clientData/>
  </xdr:twoCellAnchor>
  <xdr:twoCellAnchor>
    <xdr:from>
      <xdr:col>5</xdr:col>
      <xdr:colOff>19050</xdr:colOff>
      <xdr:row>37</xdr:row>
      <xdr:rowOff>142874</xdr:rowOff>
    </xdr:from>
    <xdr:to>
      <xdr:col>10</xdr:col>
      <xdr:colOff>28575</xdr:colOff>
      <xdr:row>42</xdr:row>
      <xdr:rowOff>123824</xdr:rowOff>
    </xdr:to>
    <xdr:sp macro="" textlink="">
      <xdr:nvSpPr>
        <xdr:cNvPr id="10" name="Rectangle 9"/>
        <xdr:cNvSpPr/>
      </xdr:nvSpPr>
      <xdr:spPr>
        <a:xfrm>
          <a:off x="1543050" y="5905499"/>
          <a:ext cx="1533525" cy="69532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800"/>
            <a:t>Chốt</a:t>
          </a:r>
          <a:r>
            <a:rPr lang="en-US" sz="800" baseline="0"/>
            <a:t> mức lương cơ bản cho từng vị trí </a:t>
          </a:r>
          <a:endParaRPr lang="vi-VN" sz="800"/>
        </a:p>
      </xdr:txBody>
    </xdr:sp>
    <xdr:clientData/>
  </xdr:twoCellAnchor>
  <xdr:twoCellAnchor>
    <xdr:from>
      <xdr:col>7</xdr:col>
      <xdr:colOff>152400</xdr:colOff>
      <xdr:row>9</xdr:row>
      <xdr:rowOff>19050</xdr:rowOff>
    </xdr:from>
    <xdr:to>
      <xdr:col>7</xdr:col>
      <xdr:colOff>157162</xdr:colOff>
      <xdr:row>10</xdr:row>
      <xdr:rowOff>76200</xdr:rowOff>
    </xdr:to>
    <xdr:cxnSp macro="">
      <xdr:nvCxnSpPr>
        <xdr:cNvPr id="11" name="Straight Arrow Connector 10"/>
        <xdr:cNvCxnSpPr>
          <a:stCxn id="2" idx="4"/>
          <a:endCxn id="3" idx="0"/>
        </xdr:cNvCxnSpPr>
      </xdr:nvCxnSpPr>
      <xdr:spPr>
        <a:xfrm>
          <a:off x="2286000" y="1781175"/>
          <a:ext cx="4762"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157162</xdr:colOff>
      <xdr:row>12</xdr:row>
      <xdr:rowOff>38100</xdr:rowOff>
    </xdr:from>
    <xdr:to>
      <xdr:col>7</xdr:col>
      <xdr:colOff>157162</xdr:colOff>
      <xdr:row>14</xdr:row>
      <xdr:rowOff>0</xdr:rowOff>
    </xdr:to>
    <xdr:cxnSp macro="">
      <xdr:nvCxnSpPr>
        <xdr:cNvPr id="12" name="Straight Arrow Connector 11"/>
        <xdr:cNvCxnSpPr>
          <a:stCxn id="3" idx="2"/>
          <a:endCxn id="4" idx="0"/>
        </xdr:cNvCxnSpPr>
      </xdr:nvCxnSpPr>
      <xdr:spPr>
        <a:xfrm>
          <a:off x="2290762" y="2228850"/>
          <a:ext cx="0" cy="247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157162</xdr:colOff>
      <xdr:row>16</xdr:row>
      <xdr:rowOff>114300</xdr:rowOff>
    </xdr:from>
    <xdr:to>
      <xdr:col>7</xdr:col>
      <xdr:colOff>161925</xdr:colOff>
      <xdr:row>18</xdr:row>
      <xdr:rowOff>85725</xdr:rowOff>
    </xdr:to>
    <xdr:cxnSp macro="">
      <xdr:nvCxnSpPr>
        <xdr:cNvPr id="13" name="Straight Arrow Connector 12"/>
        <xdr:cNvCxnSpPr>
          <a:stCxn id="4" idx="2"/>
          <a:endCxn id="5" idx="0"/>
        </xdr:cNvCxnSpPr>
      </xdr:nvCxnSpPr>
      <xdr:spPr>
        <a:xfrm>
          <a:off x="2290762" y="2876550"/>
          <a:ext cx="4763" cy="2571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161925</xdr:colOff>
      <xdr:row>20</xdr:row>
      <xdr:rowOff>47625</xdr:rowOff>
    </xdr:from>
    <xdr:to>
      <xdr:col>7</xdr:col>
      <xdr:colOff>166687</xdr:colOff>
      <xdr:row>22</xdr:row>
      <xdr:rowOff>0</xdr:rowOff>
    </xdr:to>
    <xdr:cxnSp macro="">
      <xdr:nvCxnSpPr>
        <xdr:cNvPr id="14" name="Straight Arrow Connector 13"/>
        <xdr:cNvCxnSpPr>
          <a:stCxn id="5" idx="2"/>
          <a:endCxn id="6" idx="0"/>
        </xdr:cNvCxnSpPr>
      </xdr:nvCxnSpPr>
      <xdr:spPr>
        <a:xfrm>
          <a:off x="2295525" y="3381375"/>
          <a:ext cx="4762" cy="238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166687</xdr:colOff>
      <xdr:row>23</xdr:row>
      <xdr:rowOff>104775</xdr:rowOff>
    </xdr:from>
    <xdr:to>
      <xdr:col>7</xdr:col>
      <xdr:colOff>166688</xdr:colOff>
      <xdr:row>25</xdr:row>
      <xdr:rowOff>0</xdr:rowOff>
    </xdr:to>
    <xdr:cxnSp macro="">
      <xdr:nvCxnSpPr>
        <xdr:cNvPr id="15" name="Straight Arrow Connector 14"/>
        <xdr:cNvCxnSpPr>
          <a:stCxn id="6" idx="2"/>
          <a:endCxn id="7" idx="0"/>
        </xdr:cNvCxnSpPr>
      </xdr:nvCxnSpPr>
      <xdr:spPr>
        <a:xfrm>
          <a:off x="2300287" y="3867150"/>
          <a:ext cx="1"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166688</xdr:colOff>
      <xdr:row>26</xdr:row>
      <xdr:rowOff>104775</xdr:rowOff>
    </xdr:from>
    <xdr:to>
      <xdr:col>7</xdr:col>
      <xdr:colOff>176213</xdr:colOff>
      <xdr:row>28</xdr:row>
      <xdr:rowOff>28575</xdr:rowOff>
    </xdr:to>
    <xdr:cxnSp macro="">
      <xdr:nvCxnSpPr>
        <xdr:cNvPr id="16" name="Straight Arrow Connector 15"/>
        <xdr:cNvCxnSpPr>
          <a:stCxn id="7" idx="2"/>
          <a:endCxn id="8" idx="0"/>
        </xdr:cNvCxnSpPr>
      </xdr:nvCxnSpPr>
      <xdr:spPr>
        <a:xfrm>
          <a:off x="2300288" y="4295775"/>
          <a:ext cx="9525"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176213</xdr:colOff>
      <xdr:row>30</xdr:row>
      <xdr:rowOff>104775</xdr:rowOff>
    </xdr:from>
    <xdr:to>
      <xdr:col>7</xdr:col>
      <xdr:colOff>176213</xdr:colOff>
      <xdr:row>32</xdr:row>
      <xdr:rowOff>57150</xdr:rowOff>
    </xdr:to>
    <xdr:cxnSp macro="">
      <xdr:nvCxnSpPr>
        <xdr:cNvPr id="17" name="Straight Arrow Connector 16"/>
        <xdr:cNvCxnSpPr>
          <a:stCxn id="8" idx="2"/>
          <a:endCxn id="9" idx="0"/>
        </xdr:cNvCxnSpPr>
      </xdr:nvCxnSpPr>
      <xdr:spPr>
        <a:xfrm>
          <a:off x="2309813" y="4867275"/>
          <a:ext cx="0" cy="238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176213</xdr:colOff>
      <xdr:row>36</xdr:row>
      <xdr:rowOff>19050</xdr:rowOff>
    </xdr:from>
    <xdr:to>
      <xdr:col>7</xdr:col>
      <xdr:colOff>176213</xdr:colOff>
      <xdr:row>37</xdr:row>
      <xdr:rowOff>142874</xdr:rowOff>
    </xdr:to>
    <xdr:cxnSp macro="">
      <xdr:nvCxnSpPr>
        <xdr:cNvPr id="18" name="Straight Arrow Connector 17"/>
        <xdr:cNvCxnSpPr>
          <a:stCxn id="9" idx="2"/>
          <a:endCxn id="10" idx="0"/>
        </xdr:cNvCxnSpPr>
      </xdr:nvCxnSpPr>
      <xdr:spPr>
        <a:xfrm>
          <a:off x="2309813" y="5638800"/>
          <a:ext cx="0" cy="26669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590550</xdr:colOff>
      <xdr:row>7</xdr:row>
      <xdr:rowOff>0</xdr:rowOff>
    </xdr:from>
    <xdr:to>
      <xdr:col>13</xdr:col>
      <xdr:colOff>609600</xdr:colOff>
      <xdr:row>17</xdr:row>
      <xdr:rowOff>133350</xdr:rowOff>
    </xdr:to>
    <xdr:sp macro="" textlink="">
      <xdr:nvSpPr>
        <xdr:cNvPr id="2" name="TextBox 1"/>
        <xdr:cNvSpPr txBox="1"/>
      </xdr:nvSpPr>
      <xdr:spPr>
        <a:xfrm>
          <a:off x="7448550" y="1066800"/>
          <a:ext cx="288607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Có</a:t>
          </a:r>
          <a:r>
            <a:rPr lang="en-US" sz="1100" baseline="0"/>
            <a:t> 2 cách quy đổi:</a:t>
          </a:r>
          <a:br>
            <a:rPr lang="en-US" sz="1100" baseline="0"/>
          </a:br>
          <a:r>
            <a:rPr lang="en-US" sz="1100" baseline="0"/>
            <a:t>1. Dùng cảm tính : So sánh số điểm tính được xem ở dải lương nào rồi chọn 1 con số bất kỳ trong dải lương đó. Hội đồng sẽ lấy trung bình của từng người .  Nếu chọn theo cách 1 thì xem tiếp Sheet P2 Bang ngach luong.</a:t>
          </a:r>
          <a:br>
            <a:rPr lang="en-US" sz="1100" baseline="0"/>
          </a:br>
          <a:r>
            <a:rPr lang="en-US" sz="1100" baseline="0"/>
            <a:t>2. Dùng đơn giá tiền lương: Sau khi tính ra điểm giá trị, quy đổi nó ra hệ số rồi dùng hệ số nhân với đơn giá tiền lương (ví dụ lương tối thiểu của nhà nước).</a:t>
          </a:r>
        </a:p>
        <a:p>
          <a:endParaRPr lang="vi-VN" sz="1100"/>
        </a:p>
      </xdr:txBody>
    </xdr:sp>
    <xdr:clientData/>
  </xdr:twoCellAnchor>
  <xdr:twoCellAnchor>
    <xdr:from>
      <xdr:col>9</xdr:col>
      <xdr:colOff>600075</xdr:colOff>
      <xdr:row>18</xdr:row>
      <xdr:rowOff>85724</xdr:rowOff>
    </xdr:from>
    <xdr:to>
      <xdr:col>13</xdr:col>
      <xdr:colOff>619124</xdr:colOff>
      <xdr:row>39</xdr:row>
      <xdr:rowOff>85725</xdr:rowOff>
    </xdr:to>
    <xdr:sp macro="" textlink="">
      <xdr:nvSpPr>
        <xdr:cNvPr id="3" name="TextBox 2"/>
        <xdr:cNvSpPr txBox="1"/>
      </xdr:nvSpPr>
      <xdr:spPr>
        <a:xfrm>
          <a:off x="7458075" y="2857499"/>
          <a:ext cx="2886074" cy="3200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Cách</a:t>
          </a:r>
          <a:r>
            <a:rPr lang="en-US" sz="1100" baseline="0"/>
            <a:t> tính hệ số:</a:t>
          </a:r>
          <a:br>
            <a:rPr lang="en-US" sz="1100" baseline="0"/>
          </a:br>
          <a:r>
            <a:rPr lang="en-US" sz="1100" baseline="0"/>
            <a:t>- Sau khi tính ra tổng số điểm của các vị trí sẽ ra được vị trí thấp điểm nhất.</a:t>
          </a:r>
          <a:br>
            <a:rPr lang="en-US" sz="1100" baseline="0"/>
          </a:br>
          <a:r>
            <a:rPr lang="en-US" sz="1100" baseline="0"/>
            <a:t>- Coi vị trí thấp điểm nhất sẽ  là hệ số 1. Các vị trí khác lấy tổng điểm chia cho tổng điểm của vị trí thấp nhất.</a:t>
          </a:r>
          <a:br>
            <a:rPr lang="en-US" sz="1100" baseline="0"/>
          </a:br>
          <a:r>
            <a:rPr lang="en-US" sz="1100" baseline="0"/>
            <a:t> Ví dụ: vị trí có tổng điểm thấp nhất là Nhân viên tạp vụ được 20 điểm. Vị trí Nhân sự được 40 điểm. Ta lấy 40/20 = 2 để ra hệ số của vị trí nhân sự.</a:t>
          </a:r>
          <a:br>
            <a:rPr lang="en-US" sz="1100" baseline="0"/>
          </a:br>
          <a:r>
            <a:rPr lang="en-US" sz="1100" baseline="0"/>
            <a:t>- Lấy hệ số nhân với đơn giá tiền lương/</a:t>
          </a:r>
          <a:br>
            <a:rPr lang="en-US" sz="1100" baseline="0"/>
          </a:br>
          <a:r>
            <a:rPr lang="en-US" sz="1100" baseline="0"/>
            <a:t> Ví dụ: Có thể lấy đơn giá tiền lương = lương tối thiểu.</a:t>
          </a:r>
          <a:br>
            <a:rPr lang="en-US" sz="1100" baseline="0"/>
          </a:br>
          <a:r>
            <a:rPr lang="en-US" sz="1100" baseline="0"/>
            <a:t/>
          </a:r>
          <a:br>
            <a:rPr lang="en-US" sz="1100" baseline="0"/>
          </a:br>
          <a:r>
            <a:rPr lang="en-US" sz="1100" baseline="0"/>
            <a:t>Lưu ý: Nếu lấy đơn giá tiền lương = lương tối thiểu thì phải cộng thêm 7% nữa cho vị trí thấp điểm nhất  (7% đào tạo): Đây là lưu ý trong trường hợp lấy lương P1 để đóng BHXH</a:t>
          </a:r>
        </a:p>
        <a:p>
          <a:endParaRPr lang="vi-VN" sz="1100"/>
        </a:p>
      </xdr:txBody>
    </xdr:sp>
    <xdr:clientData/>
  </xdr:twoCellAnchor>
  <xdr:twoCellAnchor>
    <xdr:from>
      <xdr:col>9</xdr:col>
      <xdr:colOff>638175</xdr:colOff>
      <xdr:row>44</xdr:row>
      <xdr:rowOff>66675</xdr:rowOff>
    </xdr:from>
    <xdr:to>
      <xdr:col>13</xdr:col>
      <xdr:colOff>600075</xdr:colOff>
      <xdr:row>64</xdr:row>
      <xdr:rowOff>95250</xdr:rowOff>
    </xdr:to>
    <xdr:sp macro="" textlink="">
      <xdr:nvSpPr>
        <xdr:cNvPr id="4" name="TextBox 3"/>
        <xdr:cNvSpPr txBox="1"/>
      </xdr:nvSpPr>
      <xdr:spPr>
        <a:xfrm>
          <a:off x="7496175" y="6800850"/>
          <a:ext cx="2828925" cy="307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Nếu</a:t>
          </a:r>
          <a:r>
            <a:rPr lang="en-US" sz="1100" baseline="0"/>
            <a:t> coi lương P1 là lương đóng BHXH thì rõ ràng là nhiều năm chúng ta chỉ đóng BHXH ở 1 mức cho đến khi đánh giá lại các vị trí công việc. Lúc đó sẽ có vị trí tăng lương và vị trí giảm lương. Việc giữ nguyên mức lương đóng BHXH trong nhiều năm sẽ gây tác động tâm lý không tốt với nhân viên. Việc này có thể được giải quyết bằng cách đóng BHXH bằng cả P1 và P2. Như vậy nhân viên sẽ phấn đấu liên tục.</a:t>
          </a:r>
          <a:br>
            <a:rPr lang="en-US" sz="1100" baseline="0"/>
          </a:br>
          <a:r>
            <a:rPr lang="en-US" sz="1100" baseline="0"/>
            <a:t/>
          </a:r>
          <a:br>
            <a:rPr lang="en-US" sz="1100" baseline="0"/>
          </a:br>
          <a:r>
            <a:rPr lang="en-US" sz="1100" baseline="0"/>
            <a:t>Trường hợp mà công ty muốn chỉ trả lương BHXH bằng P1 thì nó giống như nhà nước + phát triển thêm P2. Tức là nếu một công ty muốn chuyển hệ thống sang 3P có thể sáng tạo bằng cách thêm P2 và P3. Nhưng cách này sẽ làm vỡ quỹ lương.</a:t>
          </a:r>
          <a:endParaRPr lang="vi-VN"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uong%20dan%20xay%20dung%20luong%203P%20theo%20nha%20nuoc.xlsx" TargetMode="External"/><Relationship Id="rId2" Type="http://schemas.openxmlformats.org/officeDocument/2006/relationships/hyperlink" Target="Tham%20khao\PP%20HAY%20-%20THIET%20KE%20BANG%20LUONG.xls" TargetMode="External"/><Relationship Id="rId1" Type="http://schemas.openxmlformats.org/officeDocument/2006/relationships/hyperlink" Target="Tham%20khao\HMR-luong.xls" TargetMode="External"/><Relationship Id="rId5" Type="http://schemas.openxmlformats.org/officeDocument/2006/relationships/printerSettings" Target="../printerSettings/printerSettings2.bin"/><Relationship Id="rId4" Type="http://schemas.openxmlformats.org/officeDocument/2006/relationships/hyperlink" Target="Tham%20khao\Bang%20diem%20danh%20gia%20gia%20tri%20cong%20viec%20-%20FTU.xl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tabSelected="1" workbookViewId="0">
      <selection activeCell="AC22" sqref="AC22"/>
    </sheetView>
  </sheetViews>
  <sheetFormatPr defaultColWidth="4" defaultRowHeight="11.25" x14ac:dyDescent="0.2"/>
  <cols>
    <col min="1" max="16384" width="4" style="4"/>
  </cols>
  <sheetData>
    <row r="1" spans="1:21" customFormat="1" ht="27.75" customHeight="1" x14ac:dyDescent="0.2">
      <c r="A1" s="1" t="s">
        <v>0</v>
      </c>
      <c r="B1" s="1"/>
      <c r="C1" s="1"/>
      <c r="D1" s="1"/>
      <c r="E1" s="1"/>
      <c r="F1" s="1"/>
      <c r="G1" s="1"/>
      <c r="H1" s="1"/>
      <c r="I1" s="1"/>
      <c r="J1" s="1"/>
      <c r="K1" s="1"/>
      <c r="L1" s="1"/>
      <c r="M1" s="1"/>
      <c r="N1" s="1"/>
      <c r="O1" s="1"/>
      <c r="P1" s="1"/>
      <c r="Q1" s="1"/>
      <c r="R1" s="1"/>
      <c r="S1" s="1"/>
      <c r="T1" s="1"/>
      <c r="U1" s="1"/>
    </row>
    <row r="2" spans="1:21" customFormat="1" ht="14.25" x14ac:dyDescent="0.2">
      <c r="A2" s="2" t="s">
        <v>1</v>
      </c>
      <c r="B2" s="2"/>
      <c r="C2" s="2"/>
      <c r="D2" s="2"/>
      <c r="E2" s="2"/>
      <c r="F2" s="2"/>
      <c r="G2" s="2"/>
      <c r="H2" s="2"/>
      <c r="I2" s="2"/>
      <c r="J2" s="2"/>
      <c r="K2" s="2"/>
      <c r="L2" s="2"/>
      <c r="M2" s="2"/>
      <c r="N2" s="2"/>
      <c r="O2" s="2"/>
      <c r="P2" s="2"/>
      <c r="Q2" s="2"/>
      <c r="R2" s="2"/>
      <c r="S2" s="2"/>
      <c r="T2" s="2"/>
      <c r="U2" s="2"/>
    </row>
    <row r="3" spans="1:21" ht="18" x14ac:dyDescent="0.25">
      <c r="A3" s="3" t="s">
        <v>2</v>
      </c>
      <c r="B3" s="3"/>
      <c r="C3" s="3"/>
      <c r="D3" s="3"/>
      <c r="E3" s="3"/>
      <c r="F3" s="3"/>
      <c r="G3" s="3"/>
      <c r="H3" s="3"/>
      <c r="I3" s="3"/>
      <c r="J3" s="3"/>
      <c r="K3" s="3"/>
      <c r="L3" s="3"/>
      <c r="M3" s="3"/>
      <c r="N3" s="3"/>
      <c r="O3" s="3"/>
      <c r="P3" s="3"/>
      <c r="Q3" s="3"/>
      <c r="R3" s="3"/>
      <c r="S3" s="3"/>
      <c r="T3" s="3"/>
      <c r="U3" s="3"/>
    </row>
    <row r="4" spans="1:21" x14ac:dyDescent="0.2">
      <c r="A4" s="5" t="s">
        <v>3</v>
      </c>
      <c r="B4" s="5"/>
      <c r="C4" s="5"/>
      <c r="D4" s="5"/>
      <c r="E4" s="5"/>
      <c r="F4" s="5"/>
      <c r="G4" s="5"/>
      <c r="H4" s="5"/>
      <c r="I4" s="5"/>
      <c r="J4" s="5"/>
      <c r="K4" s="5"/>
      <c r="L4" s="5"/>
      <c r="M4" s="5"/>
      <c r="N4" s="5"/>
      <c r="O4" s="5"/>
      <c r="P4" s="5"/>
      <c r="Q4" s="5"/>
      <c r="R4" s="5"/>
      <c r="S4" s="5"/>
      <c r="T4" s="5"/>
      <c r="U4" s="5"/>
    </row>
    <row r="5" spans="1:21" s="7" customFormat="1" ht="22.5" customHeight="1" x14ac:dyDescent="0.2">
      <c r="A5" s="6" t="s">
        <v>4</v>
      </c>
      <c r="B5" s="6"/>
      <c r="C5" s="6" t="s">
        <v>5</v>
      </c>
      <c r="D5" s="6"/>
      <c r="E5" s="6"/>
      <c r="F5" s="6"/>
      <c r="G5" s="6"/>
      <c r="H5" s="6"/>
      <c r="I5" s="6"/>
      <c r="J5" s="6"/>
      <c r="K5" s="6"/>
      <c r="L5" s="6"/>
      <c r="M5" s="6"/>
      <c r="N5" s="6" t="s">
        <v>6</v>
      </c>
      <c r="O5" s="6"/>
      <c r="P5" s="6" t="s">
        <v>7</v>
      </c>
      <c r="Q5" s="6"/>
      <c r="R5" s="6"/>
      <c r="S5" s="6"/>
      <c r="T5" s="6"/>
      <c r="U5" s="6"/>
    </row>
    <row r="6" spans="1:21" x14ac:dyDescent="0.2">
      <c r="A6" s="8"/>
      <c r="B6" s="9"/>
      <c r="C6" s="8"/>
      <c r="D6" s="8"/>
      <c r="E6" s="8"/>
      <c r="F6" s="8"/>
      <c r="G6" s="8"/>
      <c r="H6" s="8"/>
      <c r="I6" s="8"/>
      <c r="J6" s="8"/>
      <c r="K6" s="8"/>
      <c r="L6" s="8"/>
      <c r="M6" s="9"/>
      <c r="N6" s="10"/>
      <c r="O6" s="9"/>
      <c r="P6" s="11" t="s">
        <v>8</v>
      </c>
      <c r="Q6" s="12"/>
      <c r="R6" s="12"/>
      <c r="S6" s="12"/>
      <c r="T6" s="12"/>
      <c r="U6" s="13"/>
    </row>
    <row r="7" spans="1:21" x14ac:dyDescent="0.2">
      <c r="A7" s="14" t="s">
        <v>9</v>
      </c>
      <c r="B7" s="15"/>
      <c r="C7" s="8"/>
      <c r="D7" s="8"/>
      <c r="E7" s="8"/>
      <c r="F7" s="8"/>
      <c r="G7" s="8"/>
      <c r="H7" s="8"/>
      <c r="I7" s="8"/>
      <c r="J7" s="8"/>
      <c r="K7" s="8"/>
      <c r="L7" s="8"/>
      <c r="M7" s="9"/>
      <c r="N7" s="10"/>
      <c r="O7" s="9"/>
      <c r="P7" s="16"/>
      <c r="Q7" s="17"/>
      <c r="R7" s="17"/>
      <c r="S7" s="17"/>
      <c r="T7" s="17"/>
      <c r="U7" s="18"/>
    </row>
    <row r="8" spans="1:21" x14ac:dyDescent="0.2">
      <c r="A8" s="14"/>
      <c r="B8" s="15"/>
      <c r="C8" s="8"/>
      <c r="D8" s="8"/>
      <c r="E8" s="8"/>
      <c r="F8" s="8"/>
      <c r="G8" s="8"/>
      <c r="H8" s="8"/>
      <c r="I8" s="8"/>
      <c r="J8" s="8"/>
      <c r="K8" s="8"/>
      <c r="L8" s="8"/>
      <c r="M8" s="9"/>
      <c r="N8" s="10"/>
      <c r="O8" s="9"/>
      <c r="P8" s="16"/>
      <c r="Q8" s="17"/>
      <c r="R8" s="17"/>
      <c r="S8" s="17"/>
      <c r="T8" s="17"/>
      <c r="U8" s="18"/>
    </row>
    <row r="9" spans="1:21" x14ac:dyDescent="0.2">
      <c r="A9" s="14"/>
      <c r="B9" s="15"/>
      <c r="C9" s="8"/>
      <c r="D9" s="8"/>
      <c r="E9" s="8"/>
      <c r="F9" s="8"/>
      <c r="G9" s="8"/>
      <c r="H9" s="8"/>
      <c r="I9" s="8"/>
      <c r="J9" s="8"/>
      <c r="K9" s="8"/>
      <c r="L9" s="8"/>
      <c r="M9" s="9"/>
      <c r="N9" s="10"/>
      <c r="O9" s="9"/>
      <c r="P9" s="16"/>
      <c r="Q9" s="17"/>
      <c r="R9" s="17"/>
      <c r="S9" s="17"/>
      <c r="T9" s="17"/>
      <c r="U9" s="18"/>
    </row>
    <row r="10" spans="1:21" x14ac:dyDescent="0.2">
      <c r="A10" s="8"/>
      <c r="B10" s="9"/>
      <c r="C10" s="8"/>
      <c r="D10" s="8"/>
      <c r="E10" s="8"/>
      <c r="F10" s="8"/>
      <c r="G10" s="8"/>
      <c r="H10" s="8"/>
      <c r="I10" s="8"/>
      <c r="J10" s="8"/>
      <c r="K10" s="8"/>
      <c r="L10" s="8"/>
      <c r="M10" s="9"/>
      <c r="N10" s="10"/>
      <c r="O10" s="9"/>
      <c r="P10" s="16"/>
      <c r="Q10" s="17"/>
      <c r="R10" s="17"/>
      <c r="S10" s="17"/>
      <c r="T10" s="17"/>
      <c r="U10" s="18"/>
    </row>
    <row r="11" spans="1:21" x14ac:dyDescent="0.2">
      <c r="A11" s="14" t="s">
        <v>9</v>
      </c>
      <c r="B11" s="15"/>
      <c r="C11" s="8"/>
      <c r="D11" s="8"/>
      <c r="E11" s="8"/>
      <c r="F11" s="8"/>
      <c r="G11" s="8"/>
      <c r="H11" s="8"/>
      <c r="I11" s="8"/>
      <c r="J11" s="8"/>
      <c r="K11" s="8"/>
      <c r="L11" s="8"/>
      <c r="M11" s="9"/>
      <c r="N11" s="10"/>
      <c r="O11" s="9"/>
      <c r="P11" s="16"/>
      <c r="Q11" s="17"/>
      <c r="R11" s="17"/>
      <c r="S11" s="17"/>
      <c r="T11" s="17"/>
      <c r="U11" s="18"/>
    </row>
    <row r="12" spans="1:21" x14ac:dyDescent="0.2">
      <c r="A12" s="14"/>
      <c r="B12" s="15"/>
      <c r="C12" s="8"/>
      <c r="D12" s="8"/>
      <c r="E12" s="8"/>
      <c r="F12" s="8"/>
      <c r="G12" s="8"/>
      <c r="H12" s="8"/>
      <c r="I12" s="8"/>
      <c r="J12" s="8"/>
      <c r="K12" s="8"/>
      <c r="L12" s="8"/>
      <c r="M12" s="9"/>
      <c r="N12" s="10"/>
      <c r="O12" s="9"/>
      <c r="P12" s="16"/>
      <c r="Q12" s="17"/>
      <c r="R12" s="17"/>
      <c r="S12" s="17"/>
      <c r="T12" s="17"/>
      <c r="U12" s="18"/>
    </row>
    <row r="13" spans="1:21" x14ac:dyDescent="0.2">
      <c r="A13" s="14"/>
      <c r="B13" s="15"/>
      <c r="C13" s="8"/>
      <c r="D13" s="8"/>
      <c r="E13" s="8"/>
      <c r="F13" s="8"/>
      <c r="G13" s="8"/>
      <c r="H13" s="8"/>
      <c r="I13" s="8"/>
      <c r="J13" s="8"/>
      <c r="K13" s="8"/>
      <c r="L13" s="8"/>
      <c r="M13" s="9"/>
      <c r="N13" s="10"/>
      <c r="O13" s="9"/>
      <c r="P13" s="16"/>
      <c r="Q13" s="17"/>
      <c r="R13" s="17"/>
      <c r="S13" s="17"/>
      <c r="T13" s="17"/>
      <c r="U13" s="18"/>
    </row>
    <row r="14" spans="1:21" x14ac:dyDescent="0.2">
      <c r="A14" s="8"/>
      <c r="B14" s="9"/>
      <c r="C14" s="8"/>
      <c r="D14" s="8"/>
      <c r="E14" s="8"/>
      <c r="F14" s="8"/>
      <c r="G14" s="8"/>
      <c r="H14" s="8"/>
      <c r="I14" s="8"/>
      <c r="J14" s="8"/>
      <c r="K14" s="8"/>
      <c r="L14" s="8"/>
      <c r="M14" s="9"/>
      <c r="N14" s="10"/>
      <c r="O14" s="9"/>
      <c r="P14" s="10"/>
      <c r="Q14" s="8"/>
      <c r="R14" s="8"/>
      <c r="S14" s="8"/>
      <c r="T14" s="8"/>
      <c r="U14" s="9"/>
    </row>
    <row r="15" spans="1:21" x14ac:dyDescent="0.2">
      <c r="A15" s="14" t="s">
        <v>9</v>
      </c>
      <c r="B15" s="15"/>
      <c r="C15" s="8"/>
      <c r="D15" s="8"/>
      <c r="E15" s="8"/>
      <c r="F15" s="8"/>
      <c r="G15" s="8"/>
      <c r="H15" s="8"/>
      <c r="I15" s="8"/>
      <c r="J15" s="8"/>
      <c r="K15" s="8"/>
      <c r="L15" s="8"/>
      <c r="M15" s="9"/>
      <c r="N15" s="19" t="s">
        <v>10</v>
      </c>
      <c r="O15" s="20"/>
      <c r="P15" s="16" t="s">
        <v>11</v>
      </c>
      <c r="Q15" s="17"/>
      <c r="R15" s="17"/>
      <c r="S15" s="17"/>
      <c r="T15" s="17"/>
      <c r="U15" s="18"/>
    </row>
    <row r="16" spans="1:21" x14ac:dyDescent="0.2">
      <c r="A16" s="14"/>
      <c r="B16" s="15"/>
      <c r="C16" s="8"/>
      <c r="D16" s="8"/>
      <c r="E16" s="8"/>
      <c r="F16" s="8"/>
      <c r="G16" s="8"/>
      <c r="H16" s="8"/>
      <c r="I16" s="8"/>
      <c r="J16" s="8"/>
      <c r="K16" s="8"/>
      <c r="L16" s="8"/>
      <c r="M16" s="9"/>
      <c r="N16" s="19"/>
      <c r="O16" s="20"/>
      <c r="P16" s="16"/>
      <c r="Q16" s="17"/>
      <c r="R16" s="17"/>
      <c r="S16" s="17"/>
      <c r="T16" s="17"/>
      <c r="U16" s="18"/>
    </row>
    <row r="17" spans="1:21" x14ac:dyDescent="0.2">
      <c r="A17" s="14"/>
      <c r="B17" s="15"/>
      <c r="C17" s="8"/>
      <c r="D17" s="8"/>
      <c r="E17" s="8"/>
      <c r="F17" s="8"/>
      <c r="G17" s="8"/>
      <c r="H17" s="8"/>
      <c r="I17" s="8"/>
      <c r="J17" s="8"/>
      <c r="K17" s="8"/>
      <c r="L17" s="8"/>
      <c r="M17" s="9"/>
      <c r="N17" s="19"/>
      <c r="O17" s="20"/>
      <c r="P17" s="16"/>
      <c r="Q17" s="17"/>
      <c r="R17" s="17"/>
      <c r="S17" s="17"/>
      <c r="T17" s="17"/>
      <c r="U17" s="18"/>
    </row>
    <row r="18" spans="1:21" x14ac:dyDescent="0.2">
      <c r="A18" s="8"/>
      <c r="B18" s="9"/>
      <c r="C18" s="8"/>
      <c r="D18" s="8"/>
      <c r="E18" s="8"/>
      <c r="F18" s="8"/>
      <c r="G18" s="8"/>
      <c r="H18" s="8"/>
      <c r="I18" s="8"/>
      <c r="J18" s="8"/>
      <c r="K18" s="8"/>
      <c r="L18" s="8"/>
      <c r="M18" s="9"/>
      <c r="N18" s="10"/>
      <c r="O18" s="9"/>
      <c r="P18" s="10"/>
      <c r="Q18" s="8"/>
      <c r="R18" s="8"/>
      <c r="S18" s="8"/>
      <c r="T18" s="8"/>
      <c r="U18" s="9"/>
    </row>
    <row r="19" spans="1:21" x14ac:dyDescent="0.2">
      <c r="A19" s="14" t="s">
        <v>12</v>
      </c>
      <c r="B19" s="15"/>
      <c r="C19" s="8"/>
      <c r="D19" s="8"/>
      <c r="E19" s="8"/>
      <c r="F19" s="8"/>
      <c r="G19" s="8"/>
      <c r="H19" s="8"/>
      <c r="I19" s="8"/>
      <c r="J19" s="8"/>
      <c r="K19" s="8"/>
      <c r="L19" s="8"/>
      <c r="M19" s="9"/>
      <c r="N19" s="19" t="s">
        <v>13</v>
      </c>
      <c r="O19" s="20"/>
      <c r="P19" s="10"/>
      <c r="Q19" s="8"/>
      <c r="R19" s="8"/>
      <c r="S19" s="8"/>
      <c r="T19" s="8"/>
      <c r="U19" s="9"/>
    </row>
    <row r="20" spans="1:21" x14ac:dyDescent="0.2">
      <c r="A20" s="14"/>
      <c r="B20" s="15"/>
      <c r="C20" s="8"/>
      <c r="D20" s="8"/>
      <c r="E20" s="8"/>
      <c r="F20" s="8"/>
      <c r="G20" s="8"/>
      <c r="H20" s="8"/>
      <c r="I20" s="8"/>
      <c r="J20" s="8"/>
      <c r="K20" s="8"/>
      <c r="L20" s="8"/>
      <c r="M20" s="9"/>
      <c r="N20" s="19"/>
      <c r="O20" s="20"/>
      <c r="P20" s="10"/>
      <c r="Q20" s="8"/>
      <c r="R20" s="8"/>
      <c r="S20" s="8"/>
      <c r="T20" s="8"/>
      <c r="U20" s="9"/>
    </row>
    <row r="21" spans="1:21" x14ac:dyDescent="0.2">
      <c r="A21" s="14"/>
      <c r="B21" s="15"/>
      <c r="C21" s="8"/>
      <c r="D21" s="8"/>
      <c r="E21" s="8"/>
      <c r="F21" s="8"/>
      <c r="G21" s="8"/>
      <c r="H21" s="8"/>
      <c r="I21" s="8"/>
      <c r="J21" s="8"/>
      <c r="K21" s="8"/>
      <c r="L21" s="8"/>
      <c r="M21" s="9"/>
      <c r="N21" s="19"/>
      <c r="O21" s="20"/>
      <c r="P21" s="10"/>
      <c r="Q21" s="8"/>
      <c r="R21" s="8"/>
      <c r="S21" s="8"/>
      <c r="T21" s="8"/>
      <c r="U21" s="9"/>
    </row>
    <row r="22" spans="1:21" x14ac:dyDescent="0.2">
      <c r="C22" s="8"/>
      <c r="D22" s="8"/>
      <c r="E22" s="8"/>
      <c r="F22" s="8"/>
      <c r="G22" s="8"/>
      <c r="H22" s="8"/>
      <c r="I22" s="8"/>
      <c r="J22" s="8"/>
      <c r="K22" s="8"/>
      <c r="L22" s="8"/>
      <c r="M22" s="9"/>
      <c r="N22" s="10"/>
      <c r="O22" s="9"/>
      <c r="P22" s="10"/>
      <c r="Q22" s="8"/>
      <c r="R22" s="8"/>
      <c r="S22" s="8"/>
      <c r="T22" s="8"/>
      <c r="U22" s="9"/>
    </row>
    <row r="23" spans="1:21" ht="11.25" customHeight="1" x14ac:dyDescent="0.2">
      <c r="A23" s="14" t="s">
        <v>12</v>
      </c>
      <c r="B23" s="15"/>
      <c r="C23" s="8"/>
      <c r="D23" s="8"/>
      <c r="E23" s="8"/>
      <c r="F23" s="8"/>
      <c r="G23" s="8"/>
      <c r="H23" s="8"/>
      <c r="I23" s="8"/>
      <c r="J23" s="8"/>
      <c r="K23" s="8"/>
      <c r="L23" s="8"/>
      <c r="M23" s="9"/>
      <c r="N23" s="19" t="s">
        <v>14</v>
      </c>
      <c r="O23" s="20"/>
      <c r="P23" s="10"/>
      <c r="Q23" s="8"/>
      <c r="R23" s="8"/>
      <c r="S23" s="8"/>
      <c r="T23" s="8"/>
      <c r="U23" s="9"/>
    </row>
    <row r="24" spans="1:21" x14ac:dyDescent="0.2">
      <c r="A24" s="14"/>
      <c r="B24" s="15"/>
      <c r="C24" s="8"/>
      <c r="D24" s="8"/>
      <c r="E24" s="8"/>
      <c r="F24" s="8"/>
      <c r="G24" s="8"/>
      <c r="H24" s="8"/>
      <c r="I24" s="8"/>
      <c r="J24" s="8"/>
      <c r="K24" s="8"/>
      <c r="L24" s="8"/>
      <c r="M24" s="9"/>
      <c r="N24" s="19"/>
      <c r="O24" s="20"/>
      <c r="P24" s="10"/>
      <c r="Q24" s="8"/>
      <c r="R24" s="8"/>
      <c r="S24" s="8"/>
      <c r="T24" s="8"/>
      <c r="U24" s="9"/>
    </row>
    <row r="25" spans="1:21" x14ac:dyDescent="0.2">
      <c r="A25" s="14" t="s">
        <v>15</v>
      </c>
      <c r="B25" s="15"/>
      <c r="C25" s="8"/>
      <c r="D25" s="8"/>
      <c r="E25" s="8"/>
      <c r="F25" s="8"/>
      <c r="G25" s="8"/>
      <c r="H25" s="8"/>
      <c r="I25" s="8"/>
      <c r="J25" s="8"/>
      <c r="K25" s="8"/>
      <c r="L25" s="8"/>
      <c r="M25" s="9"/>
      <c r="N25" s="21"/>
      <c r="O25" s="22"/>
      <c r="P25" s="10"/>
      <c r="Q25" s="8"/>
      <c r="R25" s="8"/>
      <c r="S25" s="8"/>
      <c r="T25" s="8"/>
      <c r="U25" s="9"/>
    </row>
    <row r="26" spans="1:21" x14ac:dyDescent="0.2">
      <c r="A26" s="14"/>
      <c r="B26" s="15"/>
      <c r="C26" s="8"/>
      <c r="D26" s="8"/>
      <c r="E26" s="8"/>
      <c r="F26" s="8"/>
      <c r="G26" s="8"/>
      <c r="H26" s="8"/>
      <c r="I26" s="8"/>
      <c r="J26" s="8"/>
      <c r="K26" s="8"/>
      <c r="L26" s="8"/>
      <c r="M26" s="9"/>
      <c r="N26" s="10"/>
      <c r="O26" s="9"/>
      <c r="P26" s="10"/>
      <c r="Q26" s="8"/>
      <c r="R26" s="8"/>
      <c r="S26" s="8"/>
      <c r="T26" s="8"/>
      <c r="U26" s="9"/>
    </row>
    <row r="27" spans="1:21" x14ac:dyDescent="0.2">
      <c r="A27" s="14"/>
      <c r="B27" s="15"/>
      <c r="C27" s="8"/>
      <c r="D27" s="8"/>
      <c r="E27" s="8"/>
      <c r="F27" s="8"/>
      <c r="G27" s="8"/>
      <c r="H27" s="8"/>
      <c r="I27" s="8"/>
      <c r="J27" s="8"/>
      <c r="K27" s="8"/>
      <c r="L27" s="8"/>
      <c r="M27" s="9"/>
      <c r="N27" s="10"/>
      <c r="O27" s="9"/>
      <c r="P27" s="10"/>
      <c r="Q27" s="8"/>
      <c r="R27" s="8"/>
      <c r="S27" s="8"/>
      <c r="T27" s="8"/>
      <c r="U27" s="9"/>
    </row>
    <row r="28" spans="1:21" x14ac:dyDescent="0.2">
      <c r="A28" s="8"/>
      <c r="B28" s="9"/>
      <c r="C28" s="8"/>
      <c r="D28" s="8"/>
      <c r="E28" s="8"/>
      <c r="F28" s="8"/>
      <c r="G28" s="8"/>
      <c r="H28" s="8"/>
      <c r="I28" s="8"/>
      <c r="J28" s="8"/>
      <c r="K28" s="8"/>
      <c r="L28" s="8"/>
      <c r="M28" s="9"/>
      <c r="N28" s="10"/>
      <c r="O28" s="9"/>
      <c r="P28" s="10"/>
      <c r="Q28" s="8"/>
      <c r="R28" s="8"/>
      <c r="S28" s="8"/>
      <c r="T28" s="8"/>
      <c r="U28" s="9"/>
    </row>
    <row r="29" spans="1:21" x14ac:dyDescent="0.2">
      <c r="A29" s="14" t="s">
        <v>15</v>
      </c>
      <c r="B29" s="15"/>
      <c r="C29" s="8"/>
      <c r="D29" s="8"/>
      <c r="E29" s="8"/>
      <c r="F29" s="8"/>
      <c r="G29" s="8"/>
      <c r="H29" s="8"/>
      <c r="I29" s="8"/>
      <c r="J29" s="8"/>
      <c r="K29" s="8"/>
      <c r="L29" s="8"/>
      <c r="M29" s="9"/>
      <c r="N29" s="19" t="s">
        <v>16</v>
      </c>
      <c r="O29" s="20"/>
      <c r="P29" s="16" t="s">
        <v>17</v>
      </c>
      <c r="Q29" s="17"/>
      <c r="R29" s="17"/>
      <c r="S29" s="17"/>
      <c r="T29" s="17"/>
      <c r="U29" s="18"/>
    </row>
    <row r="30" spans="1:21" x14ac:dyDescent="0.2">
      <c r="A30" s="14"/>
      <c r="B30" s="15"/>
      <c r="C30" s="8"/>
      <c r="D30" s="8"/>
      <c r="E30" s="8"/>
      <c r="F30" s="8"/>
      <c r="G30" s="8"/>
      <c r="H30" s="8"/>
      <c r="I30" s="8"/>
      <c r="J30" s="8"/>
      <c r="K30" s="8"/>
      <c r="L30" s="8"/>
      <c r="M30" s="9"/>
      <c r="N30" s="19"/>
      <c r="O30" s="20"/>
      <c r="P30" s="16"/>
      <c r="Q30" s="17"/>
      <c r="R30" s="17"/>
      <c r="S30" s="17"/>
      <c r="T30" s="17"/>
      <c r="U30" s="18"/>
    </row>
    <row r="31" spans="1:21" x14ac:dyDescent="0.2">
      <c r="A31" s="14"/>
      <c r="B31" s="15"/>
      <c r="C31" s="8"/>
      <c r="D31" s="8"/>
      <c r="E31" s="8"/>
      <c r="F31" s="8"/>
      <c r="G31" s="8"/>
      <c r="H31" s="8"/>
      <c r="I31" s="8"/>
      <c r="J31" s="8"/>
      <c r="K31" s="8"/>
      <c r="L31" s="8"/>
      <c r="M31" s="9"/>
      <c r="N31" s="19"/>
      <c r="O31" s="20"/>
      <c r="P31" s="16"/>
      <c r="Q31" s="17"/>
      <c r="R31" s="17"/>
      <c r="S31" s="17"/>
      <c r="T31" s="17"/>
      <c r="U31" s="18"/>
    </row>
    <row r="32" spans="1:21" x14ac:dyDescent="0.2">
      <c r="A32" s="8"/>
      <c r="B32" s="9"/>
      <c r="C32" s="8"/>
      <c r="D32" s="8"/>
      <c r="E32" s="8"/>
      <c r="F32" s="8"/>
      <c r="G32" s="8"/>
      <c r="H32" s="8"/>
      <c r="I32" s="8"/>
      <c r="J32" s="8"/>
      <c r="K32" s="8"/>
      <c r="L32" s="8"/>
      <c r="M32" s="9"/>
      <c r="N32" s="10"/>
      <c r="O32" s="9"/>
      <c r="P32" s="10"/>
      <c r="Q32" s="8"/>
      <c r="R32" s="8"/>
      <c r="S32" s="8"/>
      <c r="T32" s="8"/>
      <c r="U32" s="9"/>
    </row>
    <row r="33" spans="1:21" x14ac:dyDescent="0.2">
      <c r="A33" s="14" t="s">
        <v>9</v>
      </c>
      <c r="B33" s="15"/>
      <c r="C33" s="8"/>
      <c r="D33" s="8"/>
      <c r="E33" s="8"/>
      <c r="F33" s="8"/>
      <c r="G33" s="8"/>
      <c r="H33" s="8"/>
      <c r="I33" s="8"/>
      <c r="J33" s="8"/>
      <c r="K33" s="8"/>
      <c r="L33" s="8"/>
      <c r="M33" s="9"/>
      <c r="N33" s="10"/>
      <c r="O33" s="9"/>
      <c r="P33" s="16" t="s">
        <v>18</v>
      </c>
      <c r="Q33" s="17"/>
      <c r="R33" s="17"/>
      <c r="S33" s="17"/>
      <c r="T33" s="17"/>
      <c r="U33" s="18"/>
    </row>
    <row r="34" spans="1:21" x14ac:dyDescent="0.2">
      <c r="A34" s="14"/>
      <c r="B34" s="15"/>
      <c r="C34" s="8"/>
      <c r="D34" s="8"/>
      <c r="E34" s="8"/>
      <c r="F34" s="8"/>
      <c r="G34" s="8"/>
      <c r="H34" s="8"/>
      <c r="I34" s="8"/>
      <c r="J34" s="8"/>
      <c r="K34" s="8"/>
      <c r="L34" s="8"/>
      <c r="M34" s="9"/>
      <c r="N34" s="10"/>
      <c r="O34" s="9"/>
      <c r="P34" s="16"/>
      <c r="Q34" s="17"/>
      <c r="R34" s="17"/>
      <c r="S34" s="17"/>
      <c r="T34" s="17"/>
      <c r="U34" s="18"/>
    </row>
    <row r="35" spans="1:21" x14ac:dyDescent="0.2">
      <c r="A35" s="14"/>
      <c r="B35" s="15"/>
      <c r="C35" s="8"/>
      <c r="D35" s="8"/>
      <c r="E35" s="8"/>
      <c r="F35" s="8"/>
      <c r="G35" s="8"/>
      <c r="H35" s="8"/>
      <c r="I35" s="8"/>
      <c r="J35" s="8"/>
      <c r="K35" s="8"/>
      <c r="L35" s="8"/>
      <c r="M35" s="9"/>
      <c r="N35" s="10"/>
      <c r="O35" s="9"/>
      <c r="P35" s="16"/>
      <c r="Q35" s="17"/>
      <c r="R35" s="17"/>
      <c r="S35" s="17"/>
      <c r="T35" s="17"/>
      <c r="U35" s="18"/>
    </row>
    <row r="36" spans="1:21" x14ac:dyDescent="0.2">
      <c r="A36" s="14"/>
      <c r="B36" s="15"/>
      <c r="C36" s="8"/>
      <c r="D36" s="8"/>
      <c r="E36" s="8"/>
      <c r="F36" s="8"/>
      <c r="G36" s="8"/>
      <c r="H36" s="8"/>
      <c r="I36" s="8"/>
      <c r="J36" s="8"/>
      <c r="K36" s="8"/>
      <c r="L36" s="8"/>
      <c r="M36" s="9"/>
      <c r="N36" s="10"/>
      <c r="O36" s="9"/>
      <c r="P36" s="16"/>
      <c r="Q36" s="17"/>
      <c r="R36" s="17"/>
      <c r="S36" s="17"/>
      <c r="T36" s="17"/>
      <c r="U36" s="18"/>
    </row>
    <row r="37" spans="1:21" x14ac:dyDescent="0.2">
      <c r="A37" s="14"/>
      <c r="B37" s="15"/>
      <c r="C37" s="8"/>
      <c r="D37" s="8"/>
      <c r="E37" s="8"/>
      <c r="F37" s="8"/>
      <c r="G37" s="8"/>
      <c r="H37" s="8"/>
      <c r="I37" s="8"/>
      <c r="J37" s="8"/>
      <c r="K37" s="8"/>
      <c r="L37" s="8"/>
      <c r="M37" s="9"/>
      <c r="N37" s="10"/>
      <c r="O37" s="9"/>
      <c r="P37" s="16"/>
      <c r="Q37" s="17"/>
      <c r="R37" s="17"/>
      <c r="S37" s="17"/>
      <c r="T37" s="17"/>
      <c r="U37" s="18"/>
    </row>
    <row r="38" spans="1:21" x14ac:dyDescent="0.2">
      <c r="A38" s="8"/>
      <c r="B38" s="9"/>
      <c r="C38" s="8"/>
      <c r="D38" s="8"/>
      <c r="E38" s="8"/>
      <c r="F38" s="8"/>
      <c r="G38" s="8"/>
      <c r="H38" s="8"/>
      <c r="I38" s="8"/>
      <c r="J38" s="8"/>
      <c r="K38" s="8"/>
      <c r="L38" s="8"/>
      <c r="M38" s="9"/>
      <c r="N38" s="10"/>
      <c r="O38" s="9"/>
      <c r="P38" s="10"/>
      <c r="Q38" s="8"/>
      <c r="R38" s="8"/>
      <c r="S38" s="8"/>
      <c r="T38" s="8"/>
      <c r="U38" s="9"/>
    </row>
    <row r="39" spans="1:21" x14ac:dyDescent="0.2">
      <c r="A39" s="14" t="s">
        <v>9</v>
      </c>
      <c r="B39" s="15"/>
      <c r="C39" s="8"/>
      <c r="D39" s="8"/>
      <c r="E39" s="8"/>
      <c r="F39" s="8"/>
      <c r="G39" s="8"/>
      <c r="H39" s="8"/>
      <c r="I39" s="8"/>
      <c r="J39" s="8"/>
      <c r="K39" s="8"/>
      <c r="L39" s="8"/>
      <c r="M39" s="9"/>
      <c r="N39" s="10"/>
      <c r="O39" s="9"/>
      <c r="P39" s="16" t="s">
        <v>19</v>
      </c>
      <c r="Q39" s="17"/>
      <c r="R39" s="17"/>
      <c r="S39" s="17"/>
      <c r="T39" s="17"/>
      <c r="U39" s="18"/>
    </row>
    <row r="40" spans="1:21" x14ac:dyDescent="0.2">
      <c r="A40" s="14"/>
      <c r="B40" s="15"/>
      <c r="C40" s="8"/>
      <c r="D40" s="8"/>
      <c r="E40" s="8"/>
      <c r="F40" s="8"/>
      <c r="G40" s="8"/>
      <c r="H40" s="8"/>
      <c r="I40" s="8"/>
      <c r="J40" s="8"/>
      <c r="K40" s="8"/>
      <c r="L40" s="8"/>
      <c r="M40" s="9"/>
      <c r="N40" s="10"/>
      <c r="O40" s="9"/>
      <c r="P40" s="16"/>
      <c r="Q40" s="17"/>
      <c r="R40" s="17"/>
      <c r="S40" s="17"/>
      <c r="T40" s="17"/>
      <c r="U40" s="18"/>
    </row>
    <row r="41" spans="1:21" x14ac:dyDescent="0.2">
      <c r="A41" s="14"/>
      <c r="B41" s="15"/>
      <c r="C41" s="8"/>
      <c r="D41" s="8"/>
      <c r="E41" s="8"/>
      <c r="F41" s="8"/>
      <c r="G41" s="8"/>
      <c r="H41" s="8"/>
      <c r="I41" s="8"/>
      <c r="J41" s="8"/>
      <c r="K41" s="8"/>
      <c r="L41" s="8"/>
      <c r="M41" s="9"/>
      <c r="N41" s="10"/>
      <c r="O41" s="9"/>
      <c r="P41" s="16"/>
      <c r="Q41" s="17"/>
      <c r="R41" s="17"/>
      <c r="S41" s="17"/>
      <c r="T41" s="17"/>
      <c r="U41" s="18"/>
    </row>
    <row r="42" spans="1:21" x14ac:dyDescent="0.2">
      <c r="A42" s="14"/>
      <c r="B42" s="15"/>
      <c r="C42" s="8"/>
      <c r="D42" s="8"/>
      <c r="E42" s="8"/>
      <c r="F42" s="8"/>
      <c r="G42" s="8"/>
      <c r="H42" s="8"/>
      <c r="I42" s="8"/>
      <c r="J42" s="8"/>
      <c r="K42" s="8"/>
      <c r="L42" s="8"/>
      <c r="M42" s="9"/>
      <c r="N42" s="10"/>
      <c r="O42" s="9"/>
      <c r="P42" s="16"/>
      <c r="Q42" s="17"/>
      <c r="R42" s="17"/>
      <c r="S42" s="17"/>
      <c r="T42" s="17"/>
      <c r="U42" s="18"/>
    </row>
    <row r="43" spans="1:21" x14ac:dyDescent="0.2">
      <c r="A43" s="14"/>
      <c r="B43" s="15"/>
      <c r="C43" s="8"/>
      <c r="D43" s="8"/>
      <c r="E43" s="8"/>
      <c r="F43" s="8"/>
      <c r="G43" s="8"/>
      <c r="H43" s="8"/>
      <c r="I43" s="8"/>
      <c r="J43" s="8"/>
      <c r="K43" s="8"/>
      <c r="L43" s="8"/>
      <c r="M43" s="9"/>
      <c r="N43" s="10"/>
      <c r="O43" s="9"/>
      <c r="P43" s="16"/>
      <c r="Q43" s="17"/>
      <c r="R43" s="17"/>
      <c r="S43" s="17"/>
      <c r="T43" s="17"/>
      <c r="U43" s="18"/>
    </row>
    <row r="44" spans="1:21" x14ac:dyDescent="0.2">
      <c r="A44" s="23"/>
      <c r="B44" s="24"/>
      <c r="C44" s="23"/>
      <c r="D44" s="23"/>
      <c r="E44" s="23"/>
      <c r="F44" s="23"/>
      <c r="G44" s="23"/>
      <c r="H44" s="23"/>
      <c r="I44" s="23"/>
      <c r="J44" s="23"/>
      <c r="K44" s="23"/>
      <c r="L44" s="23"/>
      <c r="M44" s="24"/>
      <c r="N44" s="25"/>
      <c r="O44" s="24"/>
      <c r="P44" s="25"/>
      <c r="Q44" s="23"/>
      <c r="R44" s="23"/>
      <c r="S44" s="23"/>
      <c r="T44" s="23"/>
      <c r="U44" s="24"/>
    </row>
  </sheetData>
  <mergeCells count="26">
    <mergeCell ref="P29:U31"/>
    <mergeCell ref="A33:B37"/>
    <mergeCell ref="P33:U37"/>
    <mergeCell ref="A39:B43"/>
    <mergeCell ref="P39:U43"/>
    <mergeCell ref="A19:B21"/>
    <mergeCell ref="N19:O21"/>
    <mergeCell ref="A23:B24"/>
    <mergeCell ref="N23:O24"/>
    <mergeCell ref="A25:B27"/>
    <mergeCell ref="A29:B31"/>
    <mergeCell ref="N29:O31"/>
    <mergeCell ref="P6:U13"/>
    <mergeCell ref="A7:B9"/>
    <mergeCell ref="A11:B13"/>
    <mergeCell ref="A15:B17"/>
    <mergeCell ref="N15:O17"/>
    <mergeCell ref="P15:U17"/>
    <mergeCell ref="A1:U1"/>
    <mergeCell ref="A2:U2"/>
    <mergeCell ref="A3:U3"/>
    <mergeCell ref="A4:U4"/>
    <mergeCell ref="A5:B5"/>
    <mergeCell ref="C5:M5"/>
    <mergeCell ref="N5:O5"/>
    <mergeCell ref="P5:U5"/>
  </mergeCells>
  <hyperlinks>
    <hyperlink ref="N15:O17" location="'P1 Bang tieu chi'!A1" display="P1 Bảng tiêu chí"/>
    <hyperlink ref="N19:O21" location="'P1 BM Danh gia'!A1" display="P1 Biểu mẫu đánh giá"/>
    <hyperlink ref="N23:O24" location="'P1 Bang tinh diem'!A1" display="P1 Bảng tính điểm"/>
    <hyperlink ref="N29:O31" location="'P1 Bang quy doi ra luong'!A1" display="P1 Bảng quy đổi ra lương"/>
  </hyperlinks>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4"/>
  <sheetViews>
    <sheetView workbookViewId="0">
      <pane ySplit="3" topLeftCell="A4" activePane="bottomLeft" state="frozen"/>
      <selection activeCell="AC22" sqref="AC22"/>
      <selection pane="bottomLeft" activeCell="AC22" sqref="AC22"/>
    </sheetView>
  </sheetViews>
  <sheetFormatPr defaultRowHeight="12" x14ac:dyDescent="0.2"/>
  <cols>
    <col min="1" max="1" width="9" style="27"/>
    <col min="2" max="2" width="32.25" style="27" customWidth="1"/>
    <col min="3" max="3" width="6.375" style="27" customWidth="1"/>
    <col min="4" max="4" width="4.25" style="27" customWidth="1"/>
    <col min="5" max="5" width="4.625" style="27" customWidth="1"/>
    <col min="6" max="6" width="3.25" style="27" customWidth="1"/>
    <col min="7" max="7" width="9" style="27"/>
    <col min="8" max="8" width="32.25" style="28" customWidth="1"/>
    <col min="9" max="9" width="6.25" style="27" customWidth="1"/>
    <col min="10" max="11" width="4.75" style="27" customWidth="1"/>
    <col min="12" max="12" width="3.25" style="27" customWidth="1"/>
    <col min="13" max="13" width="9" style="27"/>
    <col min="14" max="14" width="18.875" style="27" customWidth="1"/>
    <col min="15" max="15" width="5.75" style="27" customWidth="1"/>
    <col min="16" max="16" width="5" style="27" customWidth="1"/>
    <col min="17" max="19" width="9" style="27"/>
    <col min="20" max="20" width="6" style="27" customWidth="1"/>
    <col min="21" max="21" width="4.625" style="27" customWidth="1"/>
    <col min="22" max="16384" width="9" style="27"/>
  </cols>
  <sheetData>
    <row r="1" spans="1:31" ht="18.75" x14ac:dyDescent="0.2">
      <c r="A1" s="26" t="s">
        <v>20</v>
      </c>
    </row>
    <row r="2" spans="1:31" x14ac:dyDescent="0.2">
      <c r="G2" s="29" t="s">
        <v>1</v>
      </c>
      <c r="H2" s="30"/>
      <c r="I2" s="31"/>
      <c r="J2" s="31"/>
      <c r="K2" s="31"/>
      <c r="L2" s="31"/>
      <c r="M2" s="31"/>
      <c r="N2" s="31"/>
      <c r="O2" s="31"/>
      <c r="P2" s="31"/>
    </row>
    <row r="3" spans="1:31" x14ac:dyDescent="0.2">
      <c r="A3" s="32" t="s">
        <v>21</v>
      </c>
      <c r="B3" s="32"/>
      <c r="C3" s="32"/>
      <c r="D3" s="32"/>
      <c r="E3" s="33"/>
      <c r="G3" s="34" t="s">
        <v>22</v>
      </c>
      <c r="H3" s="34"/>
      <c r="I3" s="34"/>
      <c r="J3" s="34"/>
      <c r="K3" s="35"/>
      <c r="L3" s="31"/>
      <c r="M3" s="36" t="s">
        <v>23</v>
      </c>
      <c r="N3" s="36"/>
      <c r="O3" s="36"/>
      <c r="P3" s="36"/>
      <c r="R3" s="37" t="s">
        <v>24</v>
      </c>
      <c r="S3" s="37"/>
      <c r="T3" s="37"/>
      <c r="U3" s="37"/>
      <c r="W3" s="37" t="s">
        <v>25</v>
      </c>
      <c r="X3" s="37"/>
      <c r="Y3" s="37"/>
      <c r="Z3" s="37"/>
      <c r="AB3" s="37" t="s">
        <v>26</v>
      </c>
      <c r="AC3" s="37"/>
      <c r="AD3" s="37"/>
      <c r="AE3" s="37"/>
    </row>
    <row r="4" spans="1:31" s="40" customFormat="1" ht="24" x14ac:dyDescent="0.2">
      <c r="A4" s="38" t="s">
        <v>27</v>
      </c>
      <c r="B4" s="38"/>
      <c r="C4" s="39" t="s">
        <v>28</v>
      </c>
      <c r="D4" s="39" t="s">
        <v>29</v>
      </c>
      <c r="E4" s="39" t="s">
        <v>30</v>
      </c>
      <c r="G4" s="41" t="s">
        <v>27</v>
      </c>
      <c r="H4" s="41"/>
      <c r="I4" s="42" t="s">
        <v>28</v>
      </c>
      <c r="J4" s="42" t="s">
        <v>29</v>
      </c>
      <c r="K4" s="42" t="s">
        <v>30</v>
      </c>
      <c r="L4" s="43"/>
      <c r="M4" s="41" t="s">
        <v>27</v>
      </c>
      <c r="N4" s="41"/>
      <c r="O4" s="42" t="s">
        <v>28</v>
      </c>
      <c r="P4" s="42" t="s">
        <v>29</v>
      </c>
      <c r="R4" s="41" t="s">
        <v>27</v>
      </c>
      <c r="S4" s="41"/>
      <c r="T4" s="42" t="s">
        <v>28</v>
      </c>
      <c r="U4" s="42" t="s">
        <v>29</v>
      </c>
      <c r="W4" s="41" t="s">
        <v>27</v>
      </c>
      <c r="X4" s="41"/>
      <c r="Y4" s="42" t="s">
        <v>28</v>
      </c>
      <c r="Z4" s="42" t="s">
        <v>29</v>
      </c>
      <c r="AB4" s="41" t="s">
        <v>27</v>
      </c>
      <c r="AC4" s="41"/>
      <c r="AD4" s="42" t="s">
        <v>28</v>
      </c>
      <c r="AE4" s="42" t="s">
        <v>29</v>
      </c>
    </row>
    <row r="5" spans="1:31" ht="12" customHeight="1" x14ac:dyDescent="0.2">
      <c r="A5" s="38" t="s">
        <v>31</v>
      </c>
      <c r="B5" s="44" t="s">
        <v>32</v>
      </c>
      <c r="C5" s="45"/>
      <c r="D5" s="45"/>
      <c r="E5" s="45"/>
      <c r="G5" s="41" t="s">
        <v>33</v>
      </c>
      <c r="H5" s="46" t="s">
        <v>34</v>
      </c>
      <c r="I5" s="46"/>
      <c r="J5" s="46"/>
      <c r="K5" s="47"/>
      <c r="L5" s="31"/>
      <c r="M5" s="31" t="s">
        <v>35</v>
      </c>
      <c r="N5" s="31"/>
      <c r="O5" s="31"/>
      <c r="P5" s="31"/>
      <c r="R5" s="48" t="s">
        <v>36</v>
      </c>
      <c r="W5" s="48" t="s">
        <v>36</v>
      </c>
      <c r="AB5" s="48" t="s">
        <v>36</v>
      </c>
    </row>
    <row r="6" spans="1:31" x14ac:dyDescent="0.2">
      <c r="A6" s="38"/>
      <c r="B6" s="49" t="s">
        <v>37</v>
      </c>
      <c r="C6" s="45">
        <v>1</v>
      </c>
      <c r="D6" s="45">
        <v>8</v>
      </c>
      <c r="E6" s="45"/>
      <c r="G6" s="41"/>
      <c r="H6" s="46"/>
      <c r="I6" s="46"/>
      <c r="J6" s="46"/>
      <c r="K6" s="47"/>
      <c r="L6" s="31"/>
      <c r="M6" s="31" t="s">
        <v>38</v>
      </c>
      <c r="N6" s="31"/>
      <c r="O6" s="31"/>
      <c r="P6" s="31"/>
    </row>
    <row r="7" spans="1:31" x14ac:dyDescent="0.2">
      <c r="A7" s="38"/>
      <c r="B7" s="50" t="s">
        <v>39</v>
      </c>
      <c r="C7" s="45">
        <v>2</v>
      </c>
      <c r="D7" s="45">
        <v>32</v>
      </c>
      <c r="E7" s="45"/>
      <c r="G7" s="41"/>
      <c r="H7" s="46"/>
      <c r="I7" s="46"/>
      <c r="J7" s="46"/>
      <c r="K7" s="47"/>
      <c r="L7" s="31"/>
      <c r="M7" s="31" t="s">
        <v>40</v>
      </c>
      <c r="N7" s="31"/>
      <c r="O7" s="31"/>
      <c r="P7" s="31"/>
    </row>
    <row r="8" spans="1:31" x14ac:dyDescent="0.2">
      <c r="A8" s="38"/>
      <c r="B8" s="50" t="s">
        <v>41</v>
      </c>
      <c r="C8" s="45">
        <v>3</v>
      </c>
      <c r="D8" s="45">
        <v>56</v>
      </c>
      <c r="E8" s="45"/>
      <c r="G8" s="41"/>
      <c r="H8" s="46" t="s">
        <v>42</v>
      </c>
      <c r="I8" s="51">
        <v>1</v>
      </c>
      <c r="J8" s="31"/>
      <c r="K8" s="31"/>
      <c r="L8" s="31"/>
      <c r="M8" s="31" t="s">
        <v>43</v>
      </c>
      <c r="N8" s="31"/>
      <c r="O8" s="31"/>
      <c r="P8" s="31"/>
    </row>
    <row r="9" spans="1:31" x14ac:dyDescent="0.2">
      <c r="A9" s="38"/>
      <c r="B9" s="50" t="s">
        <v>44</v>
      </c>
      <c r="C9" s="45">
        <v>4</v>
      </c>
      <c r="D9" s="45">
        <v>80</v>
      </c>
      <c r="E9" s="45"/>
      <c r="G9" s="41"/>
      <c r="H9" s="46"/>
      <c r="I9" s="51"/>
      <c r="J9" s="31"/>
      <c r="K9" s="31"/>
      <c r="L9" s="31"/>
      <c r="M9" s="31" t="s">
        <v>45</v>
      </c>
      <c r="N9" s="31"/>
      <c r="O9" s="31"/>
      <c r="P9" s="31"/>
      <c r="R9" s="52"/>
    </row>
    <row r="10" spans="1:31" x14ac:dyDescent="0.2">
      <c r="A10" s="38"/>
      <c r="B10" s="44" t="s">
        <v>46</v>
      </c>
      <c r="C10" s="45"/>
      <c r="D10" s="45"/>
      <c r="E10" s="45"/>
      <c r="G10" s="41"/>
      <c r="H10" s="46"/>
      <c r="I10" s="51"/>
      <c r="J10" s="31"/>
      <c r="K10" s="31"/>
      <c r="L10" s="31"/>
      <c r="M10" s="31" t="s">
        <v>47</v>
      </c>
      <c r="N10" s="31"/>
      <c r="O10" s="31"/>
      <c r="P10" s="31"/>
      <c r="R10" s="52"/>
    </row>
    <row r="11" spans="1:31" x14ac:dyDescent="0.2">
      <c r="A11" s="38"/>
      <c r="B11" s="50" t="s">
        <v>48</v>
      </c>
      <c r="C11" s="45">
        <v>1</v>
      </c>
      <c r="D11" s="45">
        <v>9</v>
      </c>
      <c r="E11" s="45"/>
      <c r="G11" s="41"/>
      <c r="H11" s="46"/>
      <c r="I11" s="51"/>
      <c r="J11" s="31"/>
      <c r="K11" s="31"/>
      <c r="L11" s="31"/>
      <c r="M11" s="31" t="s">
        <v>49</v>
      </c>
      <c r="N11" s="31"/>
      <c r="O11" s="31"/>
      <c r="P11" s="31"/>
      <c r="R11" s="52"/>
    </row>
    <row r="12" spans="1:31" x14ac:dyDescent="0.2">
      <c r="A12" s="38"/>
      <c r="B12" s="50" t="s">
        <v>50</v>
      </c>
      <c r="C12" s="45">
        <v>2</v>
      </c>
      <c r="D12" s="45">
        <v>36</v>
      </c>
      <c r="E12" s="45"/>
      <c r="G12" s="41"/>
      <c r="H12" s="46"/>
      <c r="I12" s="51"/>
      <c r="J12" s="31"/>
      <c r="K12" s="31"/>
      <c r="L12" s="31"/>
      <c r="M12" s="31" t="s">
        <v>51</v>
      </c>
      <c r="N12" s="31"/>
      <c r="O12" s="31"/>
      <c r="P12" s="31"/>
      <c r="R12" s="52"/>
    </row>
    <row r="13" spans="1:31" x14ac:dyDescent="0.2">
      <c r="A13" s="38"/>
      <c r="B13" s="50" t="s">
        <v>52</v>
      </c>
      <c r="C13" s="45">
        <v>3</v>
      </c>
      <c r="D13" s="45">
        <v>63</v>
      </c>
      <c r="E13" s="45"/>
      <c r="G13" s="41"/>
      <c r="H13" s="46" t="s">
        <v>53</v>
      </c>
      <c r="I13" s="51">
        <v>2</v>
      </c>
      <c r="J13" s="31"/>
      <c r="K13" s="31"/>
      <c r="L13" s="31"/>
      <c r="M13" s="48" t="s">
        <v>54</v>
      </c>
      <c r="N13" s="31"/>
      <c r="O13" s="31"/>
      <c r="P13" s="31"/>
    </row>
    <row r="14" spans="1:31" x14ac:dyDescent="0.2">
      <c r="A14" s="38"/>
      <c r="B14" s="50" t="s">
        <v>55</v>
      </c>
      <c r="C14" s="45">
        <v>4</v>
      </c>
      <c r="D14" s="45">
        <v>90</v>
      </c>
      <c r="E14" s="45"/>
      <c r="G14" s="41"/>
      <c r="H14" s="46"/>
      <c r="I14" s="51"/>
      <c r="J14" s="31"/>
      <c r="K14" s="31"/>
      <c r="L14" s="31"/>
      <c r="N14" s="31"/>
      <c r="O14" s="31"/>
      <c r="P14" s="31"/>
    </row>
    <row r="15" spans="1:31" x14ac:dyDescent="0.2">
      <c r="A15" s="53"/>
      <c r="B15" s="50"/>
      <c r="C15" s="45"/>
      <c r="D15" s="45"/>
      <c r="E15" s="45"/>
      <c r="G15" s="41"/>
      <c r="H15" s="46"/>
      <c r="I15" s="51"/>
      <c r="J15" s="31"/>
      <c r="K15" s="31"/>
      <c r="L15" s="31"/>
      <c r="M15" s="31"/>
      <c r="N15" s="31"/>
      <c r="O15" s="31"/>
      <c r="P15" s="31"/>
    </row>
    <row r="16" spans="1:31" x14ac:dyDescent="0.2">
      <c r="A16" s="38" t="s">
        <v>56</v>
      </c>
      <c r="B16" s="44" t="s">
        <v>57</v>
      </c>
      <c r="C16" s="45"/>
      <c r="D16" s="45"/>
      <c r="E16" s="45"/>
      <c r="G16" s="41"/>
      <c r="H16" s="46"/>
      <c r="I16" s="51"/>
      <c r="J16" s="31"/>
      <c r="K16" s="31"/>
      <c r="L16" s="31"/>
      <c r="M16" s="31"/>
      <c r="N16" s="31"/>
      <c r="O16" s="31"/>
      <c r="P16" s="31"/>
    </row>
    <row r="17" spans="1:16" x14ac:dyDescent="0.2">
      <c r="A17" s="38"/>
      <c r="B17" s="50" t="s">
        <v>58</v>
      </c>
      <c r="C17" s="45">
        <v>1</v>
      </c>
      <c r="D17" s="45">
        <v>6</v>
      </c>
      <c r="E17" s="45"/>
      <c r="G17" s="41"/>
      <c r="H17" s="46"/>
      <c r="I17" s="51"/>
      <c r="J17" s="31"/>
      <c r="K17" s="31"/>
      <c r="L17" s="31"/>
      <c r="M17" s="31"/>
      <c r="N17" s="31"/>
      <c r="O17" s="31"/>
      <c r="P17" s="31"/>
    </row>
    <row r="18" spans="1:16" x14ac:dyDescent="0.2">
      <c r="A18" s="38"/>
      <c r="B18" s="50" t="s">
        <v>59</v>
      </c>
      <c r="C18" s="45">
        <v>2</v>
      </c>
      <c r="D18" s="45">
        <v>24</v>
      </c>
      <c r="E18" s="45"/>
      <c r="G18" s="41"/>
      <c r="H18" s="46"/>
      <c r="I18" s="51"/>
      <c r="J18" s="31"/>
      <c r="K18" s="31"/>
      <c r="L18" s="31"/>
      <c r="M18" s="31"/>
      <c r="N18" s="31"/>
      <c r="O18" s="31"/>
      <c r="P18" s="31"/>
    </row>
    <row r="19" spans="1:16" x14ac:dyDescent="0.2">
      <c r="A19" s="38"/>
      <c r="B19" s="50" t="s">
        <v>60</v>
      </c>
      <c r="C19" s="45">
        <v>3</v>
      </c>
      <c r="D19" s="45">
        <v>42</v>
      </c>
      <c r="E19" s="45"/>
      <c r="G19" s="41"/>
      <c r="H19" s="46" t="s">
        <v>61</v>
      </c>
      <c r="I19" s="51">
        <v>3</v>
      </c>
      <c r="J19" s="31"/>
      <c r="K19" s="31"/>
      <c r="L19" s="31"/>
      <c r="M19" s="31"/>
      <c r="N19" s="31"/>
      <c r="O19" s="31"/>
      <c r="P19" s="31"/>
    </row>
    <row r="20" spans="1:16" x14ac:dyDescent="0.2">
      <c r="A20" s="38"/>
      <c r="B20" s="50" t="s">
        <v>62</v>
      </c>
      <c r="C20" s="45">
        <v>4</v>
      </c>
      <c r="D20" s="45">
        <v>60</v>
      </c>
      <c r="E20" s="45"/>
      <c r="G20" s="41"/>
      <c r="H20" s="46"/>
      <c r="I20" s="51"/>
      <c r="J20" s="31"/>
      <c r="K20" s="31"/>
      <c r="L20" s="31"/>
      <c r="M20" s="48"/>
      <c r="N20" s="31"/>
      <c r="O20" s="31"/>
      <c r="P20" s="31"/>
    </row>
    <row r="21" spans="1:16" x14ac:dyDescent="0.2">
      <c r="A21" s="38"/>
      <c r="B21" s="44" t="s">
        <v>63</v>
      </c>
      <c r="C21" s="45"/>
      <c r="D21" s="45"/>
      <c r="E21" s="45"/>
      <c r="G21" s="41"/>
      <c r="H21" s="46"/>
      <c r="I21" s="51"/>
      <c r="J21" s="31"/>
      <c r="K21" s="31"/>
      <c r="L21" s="31"/>
      <c r="M21" s="48"/>
      <c r="N21" s="31"/>
      <c r="O21" s="31"/>
      <c r="P21" s="31"/>
    </row>
    <row r="22" spans="1:16" x14ac:dyDescent="0.2">
      <c r="A22" s="38"/>
      <c r="B22" s="50" t="s">
        <v>64</v>
      </c>
      <c r="C22" s="45">
        <v>1</v>
      </c>
      <c r="D22" s="45">
        <v>6</v>
      </c>
      <c r="E22" s="45"/>
      <c r="G22" s="41"/>
      <c r="H22" s="46"/>
      <c r="I22" s="51"/>
      <c r="J22" s="31"/>
      <c r="K22" s="31"/>
      <c r="L22" s="31"/>
      <c r="M22" s="48"/>
      <c r="N22" s="31"/>
      <c r="O22" s="31"/>
      <c r="P22" s="31"/>
    </row>
    <row r="23" spans="1:16" x14ac:dyDescent="0.2">
      <c r="A23" s="38"/>
      <c r="B23" s="50" t="s">
        <v>65</v>
      </c>
      <c r="C23" s="45">
        <v>2</v>
      </c>
      <c r="D23" s="45">
        <v>20</v>
      </c>
      <c r="E23" s="45"/>
      <c r="G23" s="41"/>
      <c r="H23" s="46"/>
      <c r="I23" s="51"/>
      <c r="J23" s="31"/>
      <c r="K23" s="31"/>
      <c r="L23" s="31"/>
      <c r="M23" s="31"/>
      <c r="N23" s="31"/>
      <c r="O23" s="31"/>
      <c r="P23" s="31"/>
    </row>
    <row r="24" spans="1:16" x14ac:dyDescent="0.2">
      <c r="A24" s="38"/>
      <c r="B24" s="50" t="s">
        <v>66</v>
      </c>
      <c r="C24" s="45">
        <v>3</v>
      </c>
      <c r="D24" s="45">
        <v>34</v>
      </c>
      <c r="E24" s="45"/>
      <c r="G24" s="41"/>
      <c r="H24" s="46"/>
      <c r="I24" s="51"/>
      <c r="J24" s="31"/>
      <c r="K24" s="31"/>
      <c r="L24" s="31"/>
      <c r="M24" s="31"/>
      <c r="N24" s="31"/>
      <c r="O24" s="31"/>
      <c r="P24" s="31"/>
    </row>
    <row r="25" spans="1:16" x14ac:dyDescent="0.2">
      <c r="A25" s="38"/>
      <c r="B25" s="50" t="s">
        <v>66</v>
      </c>
      <c r="C25" s="45">
        <v>4</v>
      </c>
      <c r="D25" s="45">
        <v>47</v>
      </c>
      <c r="E25" s="45"/>
      <c r="G25" s="30"/>
      <c r="H25" s="30"/>
      <c r="I25" s="31"/>
      <c r="J25" s="31"/>
      <c r="K25" s="31"/>
      <c r="L25" s="31"/>
      <c r="N25" s="31"/>
      <c r="O25" s="31"/>
      <c r="P25" s="31"/>
    </row>
    <row r="26" spans="1:16" ht="12" customHeight="1" x14ac:dyDescent="0.2">
      <c r="A26" s="38"/>
      <c r="B26" s="50" t="s">
        <v>67</v>
      </c>
      <c r="C26" s="45">
        <v>5</v>
      </c>
      <c r="D26" s="45">
        <v>60</v>
      </c>
      <c r="E26" s="45"/>
      <c r="G26" s="41" t="s">
        <v>68</v>
      </c>
      <c r="H26" s="46" t="s">
        <v>69</v>
      </c>
      <c r="I26" s="46"/>
      <c r="J26" s="46"/>
      <c r="K26" s="47"/>
      <c r="L26" s="31"/>
      <c r="N26" s="31"/>
      <c r="O26" s="31"/>
      <c r="P26" s="31"/>
    </row>
    <row r="27" spans="1:16" x14ac:dyDescent="0.2">
      <c r="A27" s="53"/>
      <c r="C27" s="45"/>
      <c r="D27" s="45"/>
      <c r="E27" s="45"/>
      <c r="G27" s="41"/>
      <c r="H27" s="46"/>
      <c r="I27" s="46"/>
      <c r="J27" s="46"/>
      <c r="K27" s="47"/>
      <c r="L27" s="31"/>
      <c r="M27" s="31"/>
      <c r="N27" s="31"/>
      <c r="O27" s="31"/>
      <c r="P27" s="31"/>
    </row>
    <row r="28" spans="1:16" x14ac:dyDescent="0.2">
      <c r="A28" s="38" t="s">
        <v>70</v>
      </c>
      <c r="B28" s="44" t="s">
        <v>71</v>
      </c>
      <c r="C28" s="45"/>
      <c r="D28" s="45"/>
      <c r="E28" s="45"/>
      <c r="G28" s="41"/>
      <c r="H28" s="46"/>
      <c r="I28" s="46"/>
      <c r="J28" s="46"/>
      <c r="K28" s="47"/>
      <c r="L28" s="31"/>
      <c r="M28" s="31"/>
      <c r="N28" s="31"/>
      <c r="O28" s="31"/>
      <c r="P28" s="31"/>
    </row>
    <row r="29" spans="1:16" x14ac:dyDescent="0.2">
      <c r="A29" s="38"/>
      <c r="B29" s="50" t="s">
        <v>72</v>
      </c>
      <c r="C29" s="45">
        <v>1</v>
      </c>
      <c r="D29" s="45">
        <v>9</v>
      </c>
      <c r="E29" s="45"/>
      <c r="G29" s="41"/>
      <c r="H29" s="46"/>
      <c r="I29" s="46"/>
      <c r="J29" s="46"/>
      <c r="K29" s="47"/>
      <c r="L29" s="31"/>
      <c r="M29" s="31"/>
      <c r="N29" s="31"/>
      <c r="O29" s="31"/>
      <c r="P29" s="31"/>
    </row>
    <row r="30" spans="1:16" x14ac:dyDescent="0.2">
      <c r="A30" s="38"/>
      <c r="B30" s="50" t="s">
        <v>73</v>
      </c>
      <c r="C30" s="45">
        <v>2</v>
      </c>
      <c r="D30" s="45">
        <v>29</v>
      </c>
      <c r="E30" s="45"/>
      <c r="G30" s="41"/>
      <c r="H30" s="46"/>
      <c r="I30" s="46"/>
      <c r="J30" s="46"/>
      <c r="K30" s="47"/>
      <c r="L30" s="31"/>
      <c r="M30" s="31"/>
      <c r="N30" s="31"/>
      <c r="O30" s="31"/>
      <c r="P30" s="31"/>
    </row>
    <row r="31" spans="1:16" x14ac:dyDescent="0.2">
      <c r="A31" s="38"/>
      <c r="B31" s="50" t="s">
        <v>74</v>
      </c>
      <c r="C31" s="45">
        <v>3</v>
      </c>
      <c r="D31" s="45">
        <v>49</v>
      </c>
      <c r="E31" s="45"/>
      <c r="G31" s="41"/>
      <c r="H31" s="46" t="s">
        <v>75</v>
      </c>
      <c r="I31" s="51">
        <v>1</v>
      </c>
      <c r="J31" s="31"/>
      <c r="K31" s="31"/>
      <c r="L31" s="31"/>
      <c r="N31" s="31"/>
      <c r="O31" s="31"/>
      <c r="P31" s="31"/>
    </row>
    <row r="32" spans="1:16" x14ac:dyDescent="0.2">
      <c r="A32" s="38"/>
      <c r="B32" s="50" t="s">
        <v>76</v>
      </c>
      <c r="C32" s="45">
        <v>4</v>
      </c>
      <c r="D32" s="45">
        <v>69</v>
      </c>
      <c r="E32" s="45"/>
      <c r="G32" s="41"/>
      <c r="H32" s="46"/>
      <c r="I32" s="51"/>
      <c r="J32" s="31"/>
      <c r="K32" s="31"/>
      <c r="L32" s="31"/>
      <c r="N32" s="31"/>
      <c r="O32" s="31"/>
      <c r="P32" s="31"/>
    </row>
    <row r="33" spans="1:16" x14ac:dyDescent="0.2">
      <c r="A33" s="38"/>
      <c r="B33" s="50" t="s">
        <v>77</v>
      </c>
      <c r="C33" s="45">
        <v>5</v>
      </c>
      <c r="D33" s="45">
        <v>90</v>
      </c>
      <c r="E33" s="45"/>
      <c r="G33" s="41"/>
      <c r="H33" s="46" t="s">
        <v>78</v>
      </c>
      <c r="I33" s="51">
        <v>2</v>
      </c>
      <c r="J33" s="31"/>
      <c r="K33" s="31"/>
      <c r="L33" s="31"/>
      <c r="N33" s="31"/>
      <c r="O33" s="31"/>
      <c r="P33" s="31"/>
    </row>
    <row r="34" spans="1:16" x14ac:dyDescent="0.2">
      <c r="A34" s="38"/>
      <c r="B34" s="44" t="s">
        <v>79</v>
      </c>
      <c r="C34" s="45"/>
      <c r="D34" s="45"/>
      <c r="E34" s="45"/>
      <c r="G34" s="41"/>
      <c r="H34" s="46"/>
      <c r="I34" s="51"/>
      <c r="J34" s="31"/>
      <c r="K34" s="31"/>
      <c r="L34" s="31"/>
      <c r="N34" s="31"/>
      <c r="O34" s="31"/>
      <c r="P34" s="31"/>
    </row>
    <row r="35" spans="1:16" x14ac:dyDescent="0.2">
      <c r="A35" s="38"/>
      <c r="B35" s="50" t="s">
        <v>80</v>
      </c>
      <c r="C35" s="45">
        <v>1</v>
      </c>
      <c r="D35" s="45">
        <v>12</v>
      </c>
      <c r="E35" s="45"/>
      <c r="G35" s="41"/>
      <c r="H35" s="46" t="s">
        <v>81</v>
      </c>
      <c r="I35" s="51">
        <v>3</v>
      </c>
      <c r="J35" s="31"/>
      <c r="K35" s="31"/>
      <c r="L35" s="31"/>
      <c r="N35" s="31"/>
      <c r="O35" s="31"/>
      <c r="P35" s="31"/>
    </row>
    <row r="36" spans="1:16" x14ac:dyDescent="0.2">
      <c r="A36" s="38"/>
      <c r="B36" s="50" t="s">
        <v>82</v>
      </c>
      <c r="C36" s="45">
        <v>2</v>
      </c>
      <c r="D36" s="45">
        <v>39</v>
      </c>
      <c r="E36" s="45"/>
      <c r="G36" s="41"/>
      <c r="H36" s="46"/>
      <c r="I36" s="51"/>
      <c r="J36" s="31"/>
      <c r="K36" s="31"/>
      <c r="L36" s="31"/>
      <c r="N36" s="31"/>
      <c r="O36" s="31"/>
      <c r="P36" s="31"/>
    </row>
    <row r="37" spans="1:16" x14ac:dyDescent="0.2">
      <c r="A37" s="38"/>
      <c r="B37" s="50" t="s">
        <v>83</v>
      </c>
      <c r="C37" s="45">
        <v>3</v>
      </c>
      <c r="D37" s="45">
        <v>66</v>
      </c>
      <c r="E37" s="45"/>
      <c r="G37" s="41"/>
      <c r="H37" s="46"/>
      <c r="I37" s="51"/>
      <c r="J37" s="31"/>
      <c r="K37" s="31"/>
      <c r="L37" s="31"/>
      <c r="N37" s="31"/>
      <c r="O37" s="31"/>
      <c r="P37" s="31"/>
    </row>
    <row r="38" spans="1:16" x14ac:dyDescent="0.2">
      <c r="A38" s="38"/>
      <c r="B38" s="50" t="s">
        <v>84</v>
      </c>
      <c r="C38" s="45">
        <v>4</v>
      </c>
      <c r="D38" s="45">
        <v>93</v>
      </c>
      <c r="E38" s="45"/>
      <c r="G38" s="41"/>
      <c r="H38" s="46" t="s">
        <v>85</v>
      </c>
      <c r="I38" s="51">
        <v>4</v>
      </c>
      <c r="J38" s="31"/>
      <c r="K38" s="31"/>
      <c r="L38" s="31"/>
      <c r="N38" s="31"/>
      <c r="O38" s="31"/>
      <c r="P38" s="31"/>
    </row>
    <row r="39" spans="1:16" x14ac:dyDescent="0.2">
      <c r="A39" s="38"/>
      <c r="B39" s="50" t="s">
        <v>86</v>
      </c>
      <c r="C39" s="45">
        <v>5</v>
      </c>
      <c r="D39" s="45">
        <v>120</v>
      </c>
      <c r="E39" s="45"/>
      <c r="G39" s="41"/>
      <c r="H39" s="46"/>
      <c r="I39" s="51"/>
      <c r="J39" s="31"/>
      <c r="K39" s="31"/>
      <c r="L39" s="31"/>
      <c r="N39" s="31"/>
      <c r="O39" s="31"/>
      <c r="P39" s="31"/>
    </row>
    <row r="40" spans="1:16" x14ac:dyDescent="0.2">
      <c r="A40" s="53"/>
      <c r="C40" s="45"/>
      <c r="D40" s="45"/>
      <c r="E40" s="45"/>
      <c r="G40" s="41"/>
      <c r="H40" s="46"/>
      <c r="I40" s="51"/>
      <c r="J40" s="31"/>
      <c r="K40" s="31"/>
      <c r="L40" s="31"/>
      <c r="N40" s="31"/>
      <c r="O40" s="31"/>
      <c r="P40" s="31"/>
    </row>
    <row r="41" spans="1:16" x14ac:dyDescent="0.2">
      <c r="A41" s="38" t="s">
        <v>87</v>
      </c>
      <c r="B41" s="44" t="s">
        <v>88</v>
      </c>
      <c r="C41" s="45"/>
      <c r="D41" s="45"/>
      <c r="E41" s="45"/>
      <c r="G41" s="41"/>
      <c r="H41" s="46" t="s">
        <v>89</v>
      </c>
      <c r="I41" s="51">
        <v>5</v>
      </c>
      <c r="J41" s="31"/>
      <c r="K41" s="31"/>
      <c r="L41" s="31"/>
      <c r="N41" s="31"/>
      <c r="O41" s="31"/>
      <c r="P41" s="31"/>
    </row>
    <row r="42" spans="1:16" x14ac:dyDescent="0.2">
      <c r="A42" s="38"/>
      <c r="B42" s="50" t="s">
        <v>90</v>
      </c>
      <c r="C42" s="45">
        <v>1</v>
      </c>
      <c r="D42" s="45">
        <v>7</v>
      </c>
      <c r="E42" s="45"/>
      <c r="G42" s="41"/>
      <c r="H42" s="46"/>
      <c r="I42" s="51"/>
      <c r="J42" s="31"/>
      <c r="K42" s="31"/>
      <c r="L42" s="31"/>
      <c r="N42" s="31"/>
      <c r="O42" s="31"/>
      <c r="P42" s="31"/>
    </row>
    <row r="43" spans="1:16" x14ac:dyDescent="0.2">
      <c r="A43" s="38"/>
      <c r="B43" s="50" t="s">
        <v>91</v>
      </c>
      <c r="C43" s="45">
        <v>2</v>
      </c>
      <c r="D43" s="45">
        <v>39</v>
      </c>
      <c r="E43" s="45"/>
      <c r="G43" s="41"/>
      <c r="H43" s="46"/>
      <c r="I43" s="51"/>
      <c r="J43" s="31"/>
      <c r="K43" s="31"/>
      <c r="L43" s="31"/>
      <c r="N43" s="31"/>
      <c r="O43" s="31"/>
      <c r="P43" s="31"/>
    </row>
    <row r="44" spans="1:16" x14ac:dyDescent="0.2">
      <c r="A44" s="38"/>
      <c r="B44" s="50" t="s">
        <v>92</v>
      </c>
      <c r="C44" s="45">
        <v>3</v>
      </c>
      <c r="D44" s="45">
        <v>70</v>
      </c>
      <c r="E44" s="45"/>
      <c r="G44" s="41"/>
      <c r="H44" s="46" t="s">
        <v>93</v>
      </c>
      <c r="I44" s="51">
        <v>6</v>
      </c>
      <c r="J44" s="31"/>
      <c r="K44" s="31"/>
      <c r="L44" s="31"/>
      <c r="N44" s="31"/>
      <c r="O44" s="31"/>
      <c r="P44" s="31"/>
    </row>
    <row r="45" spans="1:16" x14ac:dyDescent="0.2">
      <c r="A45" s="38"/>
      <c r="B45" s="44" t="s">
        <v>94</v>
      </c>
      <c r="C45" s="45"/>
      <c r="D45" s="45"/>
      <c r="E45" s="45"/>
      <c r="G45" s="41"/>
      <c r="H45" s="46"/>
      <c r="I45" s="51"/>
      <c r="J45" s="31"/>
      <c r="K45" s="31"/>
      <c r="L45" s="31"/>
      <c r="N45" s="31"/>
      <c r="O45" s="31"/>
      <c r="P45" s="31"/>
    </row>
    <row r="46" spans="1:16" x14ac:dyDescent="0.2">
      <c r="A46" s="38"/>
      <c r="B46" s="50" t="s">
        <v>95</v>
      </c>
      <c r="C46" s="45">
        <v>1</v>
      </c>
      <c r="D46" s="45">
        <v>7</v>
      </c>
      <c r="E46" s="45"/>
      <c r="G46" s="31"/>
      <c r="H46" s="30"/>
      <c r="I46" s="31"/>
      <c r="J46" s="31"/>
      <c r="K46" s="31"/>
      <c r="L46" s="31"/>
      <c r="N46" s="31"/>
      <c r="O46" s="31"/>
      <c r="P46" s="31"/>
    </row>
    <row r="47" spans="1:16" ht="12" customHeight="1" x14ac:dyDescent="0.2">
      <c r="A47" s="38"/>
      <c r="B47" s="50" t="s">
        <v>96</v>
      </c>
      <c r="C47" s="45">
        <v>2</v>
      </c>
      <c r="D47" s="45">
        <v>39</v>
      </c>
      <c r="E47" s="45"/>
      <c r="G47" s="41" t="s">
        <v>97</v>
      </c>
      <c r="H47" s="46" t="s">
        <v>98</v>
      </c>
      <c r="I47" s="46"/>
      <c r="J47" s="46"/>
      <c r="K47" s="47"/>
      <c r="L47" s="31"/>
      <c r="M47" s="31"/>
      <c r="N47" s="31"/>
      <c r="O47" s="31"/>
      <c r="P47" s="31"/>
    </row>
    <row r="48" spans="1:16" x14ac:dyDescent="0.2">
      <c r="A48" s="38"/>
      <c r="B48" s="50" t="s">
        <v>99</v>
      </c>
      <c r="C48" s="45">
        <v>3</v>
      </c>
      <c r="D48" s="45">
        <v>70</v>
      </c>
      <c r="E48" s="45"/>
      <c r="G48" s="41"/>
      <c r="H48" s="46"/>
      <c r="I48" s="46"/>
      <c r="J48" s="46"/>
      <c r="K48" s="47"/>
      <c r="L48" s="31"/>
      <c r="M48" s="31"/>
      <c r="N48" s="31"/>
      <c r="O48" s="31"/>
      <c r="P48" s="31"/>
    </row>
    <row r="49" spans="1:16" x14ac:dyDescent="0.2">
      <c r="C49" s="45"/>
      <c r="D49" s="45"/>
      <c r="E49" s="45"/>
      <c r="G49" s="41"/>
      <c r="H49" s="46"/>
      <c r="I49" s="46"/>
      <c r="J49" s="46"/>
      <c r="K49" s="47"/>
      <c r="L49" s="31"/>
      <c r="M49" s="31"/>
      <c r="N49" s="31"/>
      <c r="O49" s="31"/>
      <c r="P49" s="31"/>
    </row>
    <row r="50" spans="1:16" x14ac:dyDescent="0.2">
      <c r="A50" s="38" t="s">
        <v>100</v>
      </c>
      <c r="B50" s="44" t="s">
        <v>101</v>
      </c>
      <c r="C50" s="45"/>
      <c r="D50" s="45"/>
      <c r="E50" s="45"/>
      <c r="G50" s="41"/>
      <c r="H50" s="46"/>
      <c r="I50" s="46"/>
      <c r="J50" s="46"/>
      <c r="K50" s="47"/>
      <c r="L50" s="31"/>
      <c r="M50" s="31"/>
      <c r="N50" s="31"/>
      <c r="O50" s="31"/>
      <c r="P50" s="31"/>
    </row>
    <row r="51" spans="1:16" x14ac:dyDescent="0.2">
      <c r="A51" s="38"/>
      <c r="B51" s="50" t="s">
        <v>102</v>
      </c>
      <c r="C51" s="45">
        <v>1</v>
      </c>
      <c r="D51" s="45">
        <v>2</v>
      </c>
      <c r="E51" s="45"/>
      <c r="G51" s="41"/>
      <c r="H51" s="46" t="s">
        <v>103</v>
      </c>
      <c r="I51" s="51">
        <v>1</v>
      </c>
      <c r="J51" s="31"/>
      <c r="K51" s="31"/>
      <c r="L51" s="31"/>
      <c r="M51" s="31"/>
      <c r="N51" s="31"/>
      <c r="O51" s="31"/>
      <c r="P51" s="31"/>
    </row>
    <row r="52" spans="1:16" x14ac:dyDescent="0.2">
      <c r="A52" s="38"/>
      <c r="B52" s="50" t="s">
        <v>104</v>
      </c>
      <c r="C52" s="45">
        <v>2</v>
      </c>
      <c r="D52" s="45">
        <v>7</v>
      </c>
      <c r="E52" s="45"/>
      <c r="G52" s="41"/>
      <c r="H52" s="46"/>
      <c r="I52" s="51"/>
      <c r="J52" s="31"/>
      <c r="K52" s="31"/>
      <c r="L52" s="31"/>
      <c r="M52" s="31"/>
      <c r="N52" s="31"/>
      <c r="O52" s="31"/>
      <c r="P52" s="31"/>
    </row>
    <row r="53" spans="1:16" x14ac:dyDescent="0.2">
      <c r="A53" s="38"/>
      <c r="B53" s="50" t="s">
        <v>105</v>
      </c>
      <c r="C53" s="45">
        <v>3</v>
      </c>
      <c r="D53" s="45">
        <v>12</v>
      </c>
      <c r="E53" s="45"/>
      <c r="G53" s="41"/>
      <c r="H53" s="46"/>
      <c r="I53" s="51"/>
      <c r="J53" s="31"/>
      <c r="K53" s="31"/>
      <c r="L53" s="31"/>
      <c r="M53" s="31"/>
      <c r="N53" s="31"/>
      <c r="O53" s="31"/>
      <c r="P53" s="31"/>
    </row>
    <row r="54" spans="1:16" x14ac:dyDescent="0.2">
      <c r="A54" s="38"/>
      <c r="B54" s="50" t="s">
        <v>106</v>
      </c>
      <c r="C54" s="45">
        <v>4</v>
      </c>
      <c r="D54" s="45">
        <v>16</v>
      </c>
      <c r="E54" s="45"/>
      <c r="G54" s="41"/>
      <c r="H54" s="46"/>
      <c r="I54" s="51"/>
      <c r="J54" s="31"/>
      <c r="K54" s="31"/>
      <c r="L54" s="31"/>
      <c r="M54" s="31"/>
      <c r="N54" s="31"/>
      <c r="O54" s="31"/>
      <c r="P54" s="31"/>
    </row>
    <row r="55" spans="1:16" x14ac:dyDescent="0.2">
      <c r="A55" s="38"/>
      <c r="B55" s="50" t="s">
        <v>107</v>
      </c>
      <c r="C55" s="45">
        <v>5</v>
      </c>
      <c r="D55" s="45">
        <v>20</v>
      </c>
      <c r="E55" s="45"/>
      <c r="G55" s="41"/>
      <c r="H55" s="46"/>
      <c r="I55" s="51"/>
      <c r="J55" s="31"/>
      <c r="K55" s="31"/>
      <c r="L55" s="31"/>
      <c r="M55" s="31"/>
      <c r="N55" s="31"/>
      <c r="O55" s="31"/>
      <c r="P55" s="31"/>
    </row>
    <row r="56" spans="1:16" x14ac:dyDescent="0.2">
      <c r="A56" s="38"/>
      <c r="B56" s="44" t="s">
        <v>108</v>
      </c>
      <c r="C56" s="45"/>
      <c r="D56" s="45"/>
      <c r="E56" s="45"/>
      <c r="G56" s="41"/>
      <c r="H56" s="46" t="s">
        <v>109</v>
      </c>
      <c r="I56" s="51">
        <v>2</v>
      </c>
      <c r="J56" s="31"/>
      <c r="K56" s="31"/>
      <c r="L56" s="31"/>
      <c r="M56" s="31"/>
      <c r="N56" s="31"/>
      <c r="O56" s="31"/>
      <c r="P56" s="31"/>
    </row>
    <row r="57" spans="1:16" x14ac:dyDescent="0.2">
      <c r="A57" s="38"/>
      <c r="B57" s="50" t="s">
        <v>110</v>
      </c>
      <c r="C57" s="45">
        <v>1</v>
      </c>
      <c r="D57" s="45">
        <v>4</v>
      </c>
      <c r="E57" s="45"/>
      <c r="G57" s="41"/>
      <c r="H57" s="46"/>
      <c r="I57" s="51"/>
      <c r="J57" s="31"/>
      <c r="K57" s="31"/>
      <c r="L57" s="31"/>
      <c r="M57" s="31"/>
      <c r="N57" s="31"/>
      <c r="O57" s="31"/>
      <c r="P57" s="31"/>
    </row>
    <row r="58" spans="1:16" x14ac:dyDescent="0.2">
      <c r="A58" s="38"/>
      <c r="B58" s="50" t="s">
        <v>111</v>
      </c>
      <c r="C58" s="45">
        <v>2</v>
      </c>
      <c r="D58" s="45">
        <v>13</v>
      </c>
      <c r="E58" s="45"/>
      <c r="G58" s="41"/>
      <c r="H58" s="46"/>
      <c r="I58" s="51"/>
      <c r="J58" s="31"/>
      <c r="K58" s="31"/>
      <c r="L58" s="31"/>
      <c r="M58" s="31"/>
      <c r="N58" s="31"/>
      <c r="O58" s="31"/>
      <c r="P58" s="31"/>
    </row>
    <row r="59" spans="1:16" x14ac:dyDescent="0.2">
      <c r="A59" s="38"/>
      <c r="B59" s="50" t="s">
        <v>112</v>
      </c>
      <c r="C59" s="45">
        <v>3</v>
      </c>
      <c r="D59" s="45">
        <v>22</v>
      </c>
      <c r="E59" s="45"/>
      <c r="G59" s="41"/>
      <c r="H59" s="46"/>
      <c r="I59" s="51"/>
      <c r="J59" s="31"/>
      <c r="K59" s="31"/>
      <c r="L59" s="31"/>
      <c r="M59" s="31"/>
      <c r="N59" s="31"/>
      <c r="O59" s="31"/>
      <c r="P59" s="31"/>
    </row>
    <row r="60" spans="1:16" x14ac:dyDescent="0.2">
      <c r="A60" s="38"/>
      <c r="B60" s="50" t="s">
        <v>113</v>
      </c>
      <c r="C60" s="45">
        <v>4</v>
      </c>
      <c r="D60" s="45">
        <v>31</v>
      </c>
      <c r="E60" s="45"/>
      <c r="G60" s="41"/>
      <c r="H60" s="46"/>
      <c r="I60" s="51"/>
      <c r="J60" s="31"/>
      <c r="K60" s="31"/>
      <c r="L60" s="31"/>
      <c r="M60" s="31"/>
      <c r="N60" s="31"/>
      <c r="O60" s="31"/>
      <c r="P60" s="31"/>
    </row>
    <row r="61" spans="1:16" x14ac:dyDescent="0.2">
      <c r="A61" s="38"/>
      <c r="B61" s="50" t="s">
        <v>114</v>
      </c>
      <c r="C61" s="45">
        <v>5</v>
      </c>
      <c r="D61" s="45">
        <v>40</v>
      </c>
      <c r="E61" s="45"/>
      <c r="G61" s="41"/>
      <c r="H61" s="46"/>
      <c r="I61" s="51"/>
      <c r="J61" s="31"/>
      <c r="K61" s="31"/>
      <c r="L61" s="31"/>
      <c r="M61" s="31"/>
      <c r="N61" s="31"/>
      <c r="O61" s="31"/>
      <c r="P61" s="31"/>
    </row>
    <row r="62" spans="1:16" x14ac:dyDescent="0.2">
      <c r="A62" s="38"/>
      <c r="B62" s="44" t="s">
        <v>115</v>
      </c>
      <c r="C62" s="45"/>
      <c r="D62" s="45"/>
      <c r="E62" s="45"/>
      <c r="G62" s="41"/>
      <c r="H62" s="46"/>
      <c r="I62" s="51"/>
      <c r="J62" s="31"/>
      <c r="K62" s="31"/>
      <c r="L62" s="31"/>
      <c r="M62" s="31"/>
      <c r="N62" s="31"/>
      <c r="O62" s="31"/>
      <c r="P62" s="31"/>
    </row>
    <row r="63" spans="1:16" x14ac:dyDescent="0.2">
      <c r="A63" s="38"/>
      <c r="B63" s="50" t="s">
        <v>116</v>
      </c>
      <c r="C63" s="45">
        <v>1</v>
      </c>
      <c r="D63" s="45">
        <v>4</v>
      </c>
      <c r="E63" s="45"/>
      <c r="G63" s="41"/>
      <c r="H63" s="46" t="s">
        <v>117</v>
      </c>
      <c r="I63" s="51">
        <v>3</v>
      </c>
      <c r="J63" s="31"/>
      <c r="K63" s="31"/>
      <c r="L63" s="31"/>
      <c r="M63" s="31"/>
      <c r="N63" s="31"/>
      <c r="O63" s="31"/>
      <c r="P63" s="31"/>
    </row>
    <row r="64" spans="1:16" x14ac:dyDescent="0.2">
      <c r="A64" s="38"/>
      <c r="B64" s="50" t="s">
        <v>118</v>
      </c>
      <c r="C64" s="45">
        <v>2</v>
      </c>
      <c r="D64" s="45">
        <v>16</v>
      </c>
      <c r="E64" s="45"/>
      <c r="G64" s="41"/>
      <c r="H64" s="46"/>
      <c r="I64" s="51"/>
      <c r="J64" s="31"/>
      <c r="K64" s="31"/>
      <c r="L64" s="31"/>
      <c r="M64" s="31"/>
      <c r="N64" s="31"/>
      <c r="O64" s="31"/>
      <c r="P64" s="31"/>
    </row>
    <row r="65" spans="1:16" x14ac:dyDescent="0.2">
      <c r="A65" s="38"/>
      <c r="B65" s="50" t="s">
        <v>119</v>
      </c>
      <c r="C65" s="45">
        <v>3</v>
      </c>
      <c r="D65" s="45">
        <v>28</v>
      </c>
      <c r="E65" s="45"/>
      <c r="G65" s="41"/>
      <c r="H65" s="46"/>
      <c r="I65" s="51"/>
      <c r="J65" s="31"/>
      <c r="K65" s="31"/>
      <c r="L65" s="31"/>
      <c r="M65" s="31"/>
      <c r="N65" s="31"/>
      <c r="O65" s="31"/>
      <c r="P65" s="31"/>
    </row>
    <row r="66" spans="1:16" x14ac:dyDescent="0.2">
      <c r="A66" s="38"/>
      <c r="B66" s="50" t="s">
        <v>120</v>
      </c>
      <c r="C66" s="45">
        <v>4</v>
      </c>
      <c r="D66" s="45">
        <v>40</v>
      </c>
      <c r="E66" s="45"/>
      <c r="G66" s="41"/>
      <c r="H66" s="46"/>
      <c r="I66" s="51"/>
      <c r="J66" s="31"/>
      <c r="K66" s="31"/>
      <c r="L66" s="31"/>
      <c r="M66" s="31"/>
      <c r="N66" s="31"/>
      <c r="O66" s="31"/>
      <c r="P66" s="31"/>
    </row>
    <row r="67" spans="1:16" x14ac:dyDescent="0.2">
      <c r="C67" s="45"/>
      <c r="D67" s="45"/>
      <c r="E67" s="45"/>
      <c r="G67" s="41"/>
      <c r="H67" s="46"/>
      <c r="I67" s="51"/>
      <c r="J67" s="31"/>
      <c r="K67" s="31"/>
      <c r="L67" s="31"/>
      <c r="M67" s="31"/>
      <c r="N67" s="31"/>
      <c r="O67" s="31"/>
      <c r="P67" s="31"/>
    </row>
    <row r="68" spans="1:16" x14ac:dyDescent="0.2">
      <c r="A68" s="38" t="s">
        <v>121</v>
      </c>
      <c r="B68" s="44" t="s">
        <v>122</v>
      </c>
      <c r="C68" s="45"/>
      <c r="D68" s="45"/>
      <c r="E68" s="45"/>
      <c r="G68" s="41"/>
      <c r="H68" s="46"/>
      <c r="I68" s="51"/>
      <c r="J68" s="31"/>
      <c r="K68" s="31"/>
      <c r="L68" s="31"/>
      <c r="M68" s="31"/>
      <c r="N68" s="31"/>
      <c r="O68" s="31"/>
      <c r="P68" s="31"/>
    </row>
    <row r="69" spans="1:16" x14ac:dyDescent="0.2">
      <c r="A69" s="38"/>
      <c r="B69" s="50" t="s">
        <v>123</v>
      </c>
      <c r="C69" s="45">
        <v>1</v>
      </c>
      <c r="D69" s="45">
        <v>10</v>
      </c>
      <c r="E69" s="45"/>
      <c r="G69" s="41"/>
      <c r="H69" s="46"/>
      <c r="I69" s="51"/>
      <c r="J69" s="31"/>
      <c r="K69" s="31"/>
      <c r="L69" s="31"/>
      <c r="M69" s="31"/>
      <c r="N69" s="31"/>
      <c r="O69" s="31"/>
      <c r="P69" s="31"/>
    </row>
    <row r="70" spans="1:16" x14ac:dyDescent="0.2">
      <c r="A70" s="38"/>
      <c r="B70" s="50" t="s">
        <v>124</v>
      </c>
      <c r="C70" s="45">
        <v>2</v>
      </c>
      <c r="D70" s="45">
        <v>33</v>
      </c>
      <c r="E70" s="45"/>
      <c r="G70" s="41"/>
      <c r="H70" s="46"/>
      <c r="I70" s="51"/>
      <c r="J70" s="31"/>
      <c r="K70" s="31"/>
      <c r="L70" s="31"/>
      <c r="M70" s="31"/>
      <c r="N70" s="31"/>
      <c r="O70" s="31"/>
      <c r="P70" s="31"/>
    </row>
    <row r="71" spans="1:16" x14ac:dyDescent="0.2">
      <c r="A71" s="38"/>
      <c r="B71" s="50" t="s">
        <v>125</v>
      </c>
      <c r="C71" s="45">
        <v>3</v>
      </c>
      <c r="D71" s="45">
        <v>56</v>
      </c>
      <c r="E71" s="45"/>
      <c r="G71" s="41"/>
      <c r="H71" s="46" t="s">
        <v>126</v>
      </c>
      <c r="I71" s="51">
        <v>4</v>
      </c>
      <c r="J71" s="31"/>
      <c r="K71" s="31"/>
      <c r="L71" s="31"/>
      <c r="M71" s="31"/>
      <c r="N71" s="31"/>
      <c r="O71" s="31"/>
      <c r="P71" s="31"/>
    </row>
    <row r="72" spans="1:16" x14ac:dyDescent="0.2">
      <c r="A72" s="38"/>
      <c r="B72" s="50" t="s">
        <v>127</v>
      </c>
      <c r="C72" s="45">
        <v>4</v>
      </c>
      <c r="D72" s="45">
        <v>78</v>
      </c>
      <c r="E72" s="45"/>
      <c r="G72" s="41"/>
      <c r="H72" s="46"/>
      <c r="I72" s="51"/>
      <c r="J72" s="31"/>
      <c r="K72" s="31"/>
      <c r="L72" s="31"/>
      <c r="M72" s="31"/>
      <c r="N72" s="31"/>
      <c r="O72" s="31"/>
      <c r="P72" s="31"/>
    </row>
    <row r="73" spans="1:16" x14ac:dyDescent="0.2">
      <c r="A73" s="38"/>
      <c r="B73" s="50" t="s">
        <v>128</v>
      </c>
      <c r="C73" s="45">
        <v>5</v>
      </c>
      <c r="D73" s="45">
        <v>100</v>
      </c>
      <c r="E73" s="45"/>
      <c r="G73" s="41"/>
      <c r="H73" s="46"/>
      <c r="I73" s="51"/>
      <c r="J73" s="31"/>
      <c r="K73" s="31"/>
      <c r="L73" s="31"/>
      <c r="M73" s="31"/>
      <c r="N73" s="31"/>
      <c r="O73" s="31"/>
      <c r="P73" s="31"/>
    </row>
    <row r="74" spans="1:16" x14ac:dyDescent="0.2">
      <c r="A74" s="38"/>
      <c r="B74" s="44" t="s">
        <v>129</v>
      </c>
      <c r="C74" s="45"/>
      <c r="D74" s="45"/>
      <c r="E74" s="45"/>
      <c r="G74" s="41"/>
      <c r="H74" s="46"/>
      <c r="I74" s="51"/>
      <c r="J74" s="31"/>
      <c r="K74" s="31"/>
      <c r="L74" s="31"/>
      <c r="M74" s="31"/>
      <c r="N74" s="31"/>
      <c r="O74" s="31"/>
      <c r="P74" s="31"/>
    </row>
    <row r="75" spans="1:16" x14ac:dyDescent="0.2">
      <c r="A75" s="38"/>
      <c r="B75" s="50" t="s">
        <v>130</v>
      </c>
      <c r="C75" s="45">
        <v>1</v>
      </c>
      <c r="D75" s="45">
        <v>9</v>
      </c>
      <c r="E75" s="45"/>
      <c r="G75" s="41"/>
      <c r="H75" s="46"/>
      <c r="I75" s="51"/>
      <c r="J75" s="31"/>
      <c r="K75" s="31"/>
      <c r="L75" s="31"/>
      <c r="M75" s="31"/>
      <c r="N75" s="31"/>
      <c r="O75" s="31"/>
      <c r="P75" s="31"/>
    </row>
    <row r="76" spans="1:16" x14ac:dyDescent="0.2">
      <c r="A76" s="38"/>
      <c r="B76" s="50" t="s">
        <v>131</v>
      </c>
      <c r="C76" s="45">
        <v>2</v>
      </c>
      <c r="D76" s="45">
        <v>29</v>
      </c>
      <c r="E76" s="45"/>
      <c r="G76" s="41"/>
      <c r="H76" s="46"/>
      <c r="I76" s="51"/>
      <c r="J76" s="31"/>
      <c r="K76" s="31"/>
      <c r="L76" s="31"/>
      <c r="M76" s="31"/>
      <c r="N76" s="31"/>
      <c r="O76" s="31"/>
      <c r="P76" s="31"/>
    </row>
    <row r="77" spans="1:16" x14ac:dyDescent="0.2">
      <c r="A77" s="38"/>
      <c r="B77" s="50" t="s">
        <v>132</v>
      </c>
      <c r="C77" s="45">
        <v>3</v>
      </c>
      <c r="D77" s="45">
        <v>49</v>
      </c>
      <c r="E77" s="45"/>
      <c r="G77" s="41"/>
      <c r="H77" s="46"/>
      <c r="I77" s="51"/>
      <c r="J77" s="31"/>
      <c r="K77" s="31"/>
      <c r="L77" s="31"/>
      <c r="M77" s="31"/>
      <c r="N77" s="31"/>
      <c r="O77" s="31"/>
      <c r="P77" s="31"/>
    </row>
    <row r="78" spans="1:16" x14ac:dyDescent="0.2">
      <c r="A78" s="38"/>
      <c r="B78" s="50" t="s">
        <v>133</v>
      </c>
      <c r="C78" s="45">
        <v>4</v>
      </c>
      <c r="D78" s="45">
        <v>69</v>
      </c>
      <c r="E78" s="45"/>
      <c r="G78" s="41"/>
      <c r="H78" s="46" t="s">
        <v>134</v>
      </c>
      <c r="I78" s="51">
        <v>5</v>
      </c>
      <c r="J78" s="31"/>
      <c r="K78" s="31"/>
      <c r="L78" s="31"/>
      <c r="M78" s="31"/>
      <c r="N78" s="31"/>
      <c r="O78" s="31"/>
      <c r="P78" s="31"/>
    </row>
    <row r="79" spans="1:16" x14ac:dyDescent="0.2">
      <c r="A79" s="38"/>
      <c r="B79" s="50" t="s">
        <v>135</v>
      </c>
      <c r="C79" s="45">
        <v>5</v>
      </c>
      <c r="D79" s="45">
        <v>90</v>
      </c>
      <c r="E79" s="45"/>
      <c r="G79" s="41"/>
      <c r="H79" s="46"/>
      <c r="I79" s="51"/>
      <c r="J79" s="31"/>
      <c r="K79" s="31"/>
      <c r="L79" s="31"/>
      <c r="M79" s="31"/>
      <c r="N79" s="31"/>
      <c r="O79" s="31"/>
      <c r="P79" s="31"/>
    </row>
    <row r="80" spans="1:16" x14ac:dyDescent="0.2">
      <c r="C80" s="45"/>
      <c r="D80" s="45"/>
      <c r="E80" s="45"/>
      <c r="G80" s="41"/>
      <c r="H80" s="46"/>
      <c r="I80" s="51"/>
      <c r="J80" s="31"/>
      <c r="K80" s="31"/>
      <c r="L80" s="31"/>
      <c r="M80" s="31"/>
      <c r="N80" s="31"/>
      <c r="O80" s="31"/>
      <c r="P80" s="31"/>
    </row>
    <row r="81" spans="1:16" x14ac:dyDescent="0.2">
      <c r="A81" s="38" t="s">
        <v>136</v>
      </c>
      <c r="B81" s="44" t="s">
        <v>137</v>
      </c>
      <c r="C81" s="45"/>
      <c r="D81" s="45"/>
      <c r="E81" s="45"/>
      <c r="G81" s="41"/>
      <c r="H81" s="46"/>
      <c r="I81" s="51"/>
      <c r="J81" s="31"/>
      <c r="K81" s="31"/>
      <c r="L81" s="31"/>
      <c r="M81" s="31"/>
      <c r="N81" s="31"/>
      <c r="O81" s="31"/>
      <c r="P81" s="31"/>
    </row>
    <row r="82" spans="1:16" x14ac:dyDescent="0.2">
      <c r="A82" s="38"/>
      <c r="B82" s="50" t="s">
        <v>138</v>
      </c>
      <c r="C82" s="45">
        <v>1</v>
      </c>
      <c r="D82" s="45">
        <v>4</v>
      </c>
      <c r="E82" s="45"/>
    </row>
    <row r="83" spans="1:16" ht="12" customHeight="1" x14ac:dyDescent="0.2">
      <c r="A83" s="38"/>
      <c r="B83" s="50" t="s">
        <v>139</v>
      </c>
      <c r="C83" s="45">
        <v>2</v>
      </c>
      <c r="D83" s="45">
        <v>22</v>
      </c>
      <c r="E83" s="45"/>
      <c r="G83" s="38" t="s">
        <v>140</v>
      </c>
      <c r="H83" s="54" t="s">
        <v>141</v>
      </c>
      <c r="I83" s="54"/>
      <c r="J83" s="54"/>
      <c r="K83" s="55"/>
    </row>
    <row r="84" spans="1:16" x14ac:dyDescent="0.2">
      <c r="A84" s="38"/>
      <c r="B84" s="50" t="s">
        <v>142</v>
      </c>
      <c r="C84" s="45">
        <v>3</v>
      </c>
      <c r="D84" s="45">
        <v>40</v>
      </c>
      <c r="E84" s="45"/>
      <c r="G84" s="38"/>
      <c r="H84" s="54"/>
      <c r="I84" s="54"/>
      <c r="J84" s="54"/>
      <c r="K84" s="55"/>
    </row>
    <row r="85" spans="1:16" x14ac:dyDescent="0.2">
      <c r="A85" s="38"/>
      <c r="B85" s="44" t="s">
        <v>143</v>
      </c>
      <c r="C85" s="45"/>
      <c r="D85" s="45"/>
      <c r="E85" s="45"/>
      <c r="G85" s="38"/>
      <c r="H85" s="54"/>
      <c r="I85" s="54"/>
      <c r="J85" s="54"/>
      <c r="K85" s="55"/>
    </row>
    <row r="86" spans="1:16" x14ac:dyDescent="0.2">
      <c r="A86" s="38"/>
      <c r="B86" s="50" t="s">
        <v>144</v>
      </c>
      <c r="C86" s="45">
        <v>1</v>
      </c>
      <c r="D86" s="45">
        <v>3</v>
      </c>
      <c r="E86" s="45"/>
      <c r="G86" s="38"/>
      <c r="H86" s="54" t="s">
        <v>145</v>
      </c>
      <c r="I86" s="56">
        <v>1</v>
      </c>
    </row>
    <row r="87" spans="1:16" x14ac:dyDescent="0.2">
      <c r="A87" s="38"/>
      <c r="B87" s="50" t="s">
        <v>146</v>
      </c>
      <c r="C87" s="45">
        <v>2</v>
      </c>
      <c r="D87" s="45">
        <v>17</v>
      </c>
      <c r="E87" s="45"/>
      <c r="G87" s="38"/>
      <c r="H87" s="54"/>
      <c r="I87" s="56"/>
    </row>
    <row r="88" spans="1:16" x14ac:dyDescent="0.2">
      <c r="A88" s="38"/>
      <c r="B88" s="50" t="s">
        <v>147</v>
      </c>
      <c r="C88" s="45">
        <v>3</v>
      </c>
      <c r="D88" s="45">
        <v>30</v>
      </c>
      <c r="E88" s="45"/>
      <c r="G88" s="38"/>
      <c r="H88" s="54"/>
      <c r="I88" s="56"/>
    </row>
    <row r="89" spans="1:16" x14ac:dyDescent="0.2">
      <c r="C89" s="45"/>
      <c r="D89" s="45"/>
      <c r="E89" s="45"/>
      <c r="G89" s="38"/>
      <c r="H89" s="54" t="s">
        <v>148</v>
      </c>
      <c r="I89" s="56">
        <v>2</v>
      </c>
    </row>
    <row r="90" spans="1:16" x14ac:dyDescent="0.2">
      <c r="C90" s="45"/>
      <c r="D90" s="45"/>
      <c r="E90" s="45"/>
      <c r="G90" s="38"/>
      <c r="H90" s="54"/>
      <c r="I90" s="56"/>
    </row>
    <row r="91" spans="1:16" x14ac:dyDescent="0.2">
      <c r="C91" s="45"/>
      <c r="D91" s="45"/>
      <c r="E91" s="45"/>
      <c r="G91" s="38"/>
      <c r="H91" s="54" t="s">
        <v>149</v>
      </c>
      <c r="I91" s="56">
        <v>3</v>
      </c>
    </row>
    <row r="92" spans="1:16" x14ac:dyDescent="0.2">
      <c r="C92" s="45"/>
      <c r="D92" s="45"/>
      <c r="E92" s="45"/>
      <c r="G92" s="38"/>
      <c r="H92" s="54"/>
      <c r="I92" s="56"/>
    </row>
    <row r="93" spans="1:16" x14ac:dyDescent="0.2">
      <c r="C93" s="45"/>
      <c r="D93" s="45"/>
      <c r="E93" s="45"/>
      <c r="G93" s="38"/>
      <c r="H93" s="54" t="s">
        <v>150</v>
      </c>
      <c r="I93" s="56">
        <v>4</v>
      </c>
    </row>
    <row r="94" spans="1:16" x14ac:dyDescent="0.2">
      <c r="C94" s="45"/>
      <c r="D94" s="45"/>
      <c r="E94" s="45"/>
      <c r="G94" s="38"/>
      <c r="H94" s="54"/>
      <c r="I94" s="56"/>
    </row>
    <row r="95" spans="1:16" x14ac:dyDescent="0.2">
      <c r="C95" s="45"/>
      <c r="D95" s="45"/>
      <c r="E95" s="45"/>
      <c r="G95" s="38"/>
      <c r="H95" s="54"/>
      <c r="I95" s="56"/>
    </row>
    <row r="96" spans="1:16" x14ac:dyDescent="0.2">
      <c r="C96" s="45"/>
      <c r="D96" s="45"/>
      <c r="E96" s="45"/>
      <c r="G96" s="38"/>
      <c r="H96" s="54" t="s">
        <v>151</v>
      </c>
      <c r="I96" s="56">
        <v>5</v>
      </c>
    </row>
    <row r="97" spans="3:11" x14ac:dyDescent="0.2">
      <c r="C97" s="45"/>
      <c r="D97" s="45"/>
      <c r="E97" s="45"/>
      <c r="G97" s="38"/>
      <c r="H97" s="54"/>
      <c r="I97" s="56"/>
    </row>
    <row r="98" spans="3:11" x14ac:dyDescent="0.2">
      <c r="C98" s="45"/>
      <c r="D98" s="45"/>
      <c r="E98" s="45"/>
      <c r="G98" s="38"/>
      <c r="H98" s="54"/>
      <c r="I98" s="56"/>
    </row>
    <row r="99" spans="3:11" x14ac:dyDescent="0.2">
      <c r="C99" s="45"/>
      <c r="D99" s="45"/>
      <c r="E99" s="45"/>
      <c r="G99" s="38"/>
      <c r="H99" s="54"/>
      <c r="I99" s="56"/>
    </row>
    <row r="100" spans="3:11" x14ac:dyDescent="0.2">
      <c r="C100" s="45"/>
      <c r="D100" s="45"/>
      <c r="E100" s="45"/>
      <c r="G100" s="38"/>
      <c r="H100" s="54"/>
      <c r="I100" s="56"/>
    </row>
    <row r="101" spans="3:11" x14ac:dyDescent="0.2">
      <c r="C101" s="45"/>
      <c r="D101" s="45"/>
      <c r="E101" s="45"/>
      <c r="G101" s="38"/>
      <c r="H101" s="54"/>
      <c r="I101" s="56"/>
    </row>
    <row r="102" spans="3:11" x14ac:dyDescent="0.2">
      <c r="C102" s="45"/>
      <c r="D102" s="45"/>
      <c r="E102" s="45"/>
      <c r="G102" s="39"/>
    </row>
    <row r="103" spans="3:11" x14ac:dyDescent="0.2">
      <c r="C103" s="45"/>
      <c r="D103" s="45"/>
      <c r="E103" s="45"/>
    </row>
    <row r="104" spans="3:11" ht="12" customHeight="1" x14ac:dyDescent="0.2">
      <c r="C104" s="45"/>
      <c r="D104" s="45"/>
      <c r="E104" s="45"/>
      <c r="G104" s="38" t="s">
        <v>152</v>
      </c>
      <c r="H104" s="46" t="s">
        <v>153</v>
      </c>
      <c r="I104" s="46"/>
      <c r="J104" s="46"/>
      <c r="K104" s="47"/>
    </row>
    <row r="105" spans="3:11" x14ac:dyDescent="0.2">
      <c r="C105" s="45"/>
      <c r="D105" s="45"/>
      <c r="E105" s="45"/>
      <c r="G105" s="38"/>
      <c r="H105" s="46"/>
      <c r="I105" s="46"/>
      <c r="J105" s="46"/>
      <c r="K105" s="47"/>
    </row>
    <row r="106" spans="3:11" x14ac:dyDescent="0.2">
      <c r="C106" s="45"/>
      <c r="D106" s="45"/>
      <c r="E106" s="45"/>
      <c r="G106" s="38"/>
      <c r="H106" s="46"/>
      <c r="I106" s="46"/>
      <c r="J106" s="46"/>
      <c r="K106" s="47"/>
    </row>
    <row r="107" spans="3:11" x14ac:dyDescent="0.2">
      <c r="C107" s="45"/>
      <c r="D107" s="45"/>
      <c r="E107" s="45"/>
      <c r="G107" s="38"/>
      <c r="H107" s="46"/>
      <c r="I107" s="46"/>
      <c r="J107" s="46"/>
      <c r="K107" s="47"/>
    </row>
    <row r="108" spans="3:11" x14ac:dyDescent="0.2">
      <c r="C108" s="45"/>
      <c r="D108" s="45"/>
      <c r="E108" s="45"/>
      <c r="G108" s="38"/>
      <c r="H108" s="46"/>
      <c r="I108" s="46"/>
      <c r="J108" s="46"/>
      <c r="K108" s="47"/>
    </row>
    <row r="109" spans="3:11" x14ac:dyDescent="0.2">
      <c r="C109" s="45"/>
      <c r="D109" s="45"/>
      <c r="E109" s="45"/>
      <c r="G109" s="38"/>
      <c r="H109" s="46"/>
      <c r="I109" s="46"/>
      <c r="J109" s="46"/>
      <c r="K109" s="47"/>
    </row>
    <row r="110" spans="3:11" x14ac:dyDescent="0.2">
      <c r="C110" s="45"/>
      <c r="D110" s="45"/>
      <c r="E110" s="45"/>
      <c r="G110" s="38"/>
      <c r="H110" s="54" t="s">
        <v>154</v>
      </c>
      <c r="I110" s="56">
        <v>1</v>
      </c>
    </row>
    <row r="111" spans="3:11" x14ac:dyDescent="0.2">
      <c r="C111" s="45"/>
      <c r="D111" s="45"/>
      <c r="E111" s="45"/>
      <c r="G111" s="38"/>
      <c r="H111" s="54"/>
      <c r="I111" s="56"/>
    </row>
    <row r="112" spans="3:11" x14ac:dyDescent="0.2">
      <c r="C112" s="45"/>
      <c r="D112" s="45"/>
      <c r="E112" s="45"/>
      <c r="G112" s="38"/>
      <c r="H112" s="54"/>
      <c r="I112" s="56"/>
    </row>
    <row r="113" spans="3:9" x14ac:dyDescent="0.2">
      <c r="C113" s="45"/>
      <c r="D113" s="45"/>
      <c r="E113" s="45"/>
      <c r="G113" s="38"/>
      <c r="H113" s="54"/>
      <c r="I113" s="56"/>
    </row>
    <row r="114" spans="3:9" x14ac:dyDescent="0.2">
      <c r="C114" s="45"/>
      <c r="D114" s="45"/>
      <c r="E114" s="45"/>
      <c r="G114" s="38"/>
      <c r="H114" s="54" t="s">
        <v>155</v>
      </c>
      <c r="I114" s="56">
        <v>2</v>
      </c>
    </row>
    <row r="115" spans="3:9" x14ac:dyDescent="0.2">
      <c r="C115" s="45"/>
      <c r="D115" s="45"/>
      <c r="E115" s="45"/>
      <c r="G115" s="38"/>
      <c r="H115" s="54"/>
      <c r="I115" s="56"/>
    </row>
    <row r="116" spans="3:9" x14ac:dyDescent="0.2">
      <c r="C116" s="45"/>
      <c r="D116" s="45"/>
      <c r="E116" s="45"/>
      <c r="G116" s="38"/>
      <c r="H116" s="54"/>
      <c r="I116" s="56"/>
    </row>
    <row r="117" spans="3:9" x14ac:dyDescent="0.2">
      <c r="C117" s="45"/>
      <c r="D117" s="45"/>
      <c r="E117" s="45"/>
      <c r="G117" s="38"/>
      <c r="H117" s="54"/>
      <c r="I117" s="56"/>
    </row>
    <row r="118" spans="3:9" x14ac:dyDescent="0.2">
      <c r="C118" s="45"/>
      <c r="D118" s="45"/>
      <c r="E118" s="45"/>
      <c r="G118" s="38"/>
      <c r="H118" s="54"/>
      <c r="I118" s="56"/>
    </row>
    <row r="119" spans="3:9" x14ac:dyDescent="0.2">
      <c r="C119" s="45"/>
      <c r="D119" s="45"/>
      <c r="E119" s="45"/>
      <c r="G119" s="38"/>
      <c r="H119" s="54"/>
      <c r="I119" s="56"/>
    </row>
    <row r="120" spans="3:9" x14ac:dyDescent="0.2">
      <c r="C120" s="45"/>
      <c r="D120" s="45"/>
      <c r="E120" s="45"/>
      <c r="G120" s="38"/>
      <c r="H120" s="54"/>
      <c r="I120" s="56"/>
    </row>
    <row r="121" spans="3:9" x14ac:dyDescent="0.2">
      <c r="C121" s="45"/>
      <c r="D121" s="45"/>
      <c r="E121" s="45"/>
      <c r="G121" s="38"/>
      <c r="H121" s="54" t="s">
        <v>156</v>
      </c>
      <c r="I121" s="56">
        <v>3</v>
      </c>
    </row>
    <row r="122" spans="3:9" x14ac:dyDescent="0.2">
      <c r="C122" s="45"/>
      <c r="D122" s="45"/>
      <c r="E122" s="45"/>
      <c r="G122" s="38"/>
      <c r="H122" s="54"/>
      <c r="I122" s="56"/>
    </row>
    <row r="123" spans="3:9" x14ac:dyDescent="0.2">
      <c r="C123" s="45"/>
      <c r="D123" s="45"/>
      <c r="E123" s="45"/>
      <c r="G123" s="38"/>
      <c r="H123" s="54"/>
      <c r="I123" s="56"/>
    </row>
    <row r="124" spans="3:9" x14ac:dyDescent="0.2">
      <c r="C124" s="45"/>
      <c r="D124" s="45"/>
      <c r="E124" s="45"/>
      <c r="G124" s="38"/>
      <c r="H124" s="54"/>
      <c r="I124" s="56"/>
    </row>
    <row r="125" spans="3:9" x14ac:dyDescent="0.2">
      <c r="C125" s="45"/>
      <c r="D125" s="45"/>
      <c r="E125" s="45"/>
      <c r="G125" s="38"/>
      <c r="H125" s="54" t="s">
        <v>157</v>
      </c>
      <c r="I125" s="56">
        <v>4</v>
      </c>
    </row>
    <row r="126" spans="3:9" x14ac:dyDescent="0.2">
      <c r="C126" s="45"/>
      <c r="D126" s="45"/>
      <c r="E126" s="45"/>
      <c r="G126" s="38"/>
      <c r="H126" s="54"/>
      <c r="I126" s="56"/>
    </row>
    <row r="127" spans="3:9" x14ac:dyDescent="0.2">
      <c r="C127" s="45"/>
      <c r="D127" s="45"/>
      <c r="E127" s="45"/>
      <c r="G127" s="38"/>
      <c r="H127" s="54"/>
      <c r="I127" s="56"/>
    </row>
    <row r="128" spans="3:9" x14ac:dyDescent="0.2">
      <c r="C128" s="45"/>
      <c r="D128" s="45"/>
      <c r="E128" s="45"/>
      <c r="G128" s="38"/>
      <c r="H128" s="54"/>
      <c r="I128" s="56"/>
    </row>
    <row r="129" spans="3:11" x14ac:dyDescent="0.2">
      <c r="C129" s="45"/>
      <c r="D129" s="45"/>
      <c r="E129" s="45"/>
    </row>
    <row r="130" spans="3:11" ht="12" customHeight="1" x14ac:dyDescent="0.2">
      <c r="C130" s="45"/>
      <c r="D130" s="45"/>
      <c r="E130" s="45"/>
      <c r="G130" s="38" t="s">
        <v>158</v>
      </c>
      <c r="H130" s="46" t="s">
        <v>159</v>
      </c>
      <c r="I130" s="46"/>
      <c r="J130" s="46"/>
      <c r="K130" s="47"/>
    </row>
    <row r="131" spans="3:11" x14ac:dyDescent="0.2">
      <c r="C131" s="45"/>
      <c r="D131" s="45"/>
      <c r="E131" s="45"/>
      <c r="G131" s="38"/>
      <c r="H131" s="46"/>
      <c r="I131" s="46"/>
      <c r="J131" s="46"/>
      <c r="K131" s="47"/>
    </row>
    <row r="132" spans="3:11" x14ac:dyDescent="0.2">
      <c r="C132" s="45"/>
      <c r="D132" s="45"/>
      <c r="E132" s="45"/>
      <c r="G132" s="38"/>
      <c r="H132" s="54" t="s">
        <v>160</v>
      </c>
      <c r="I132" s="56">
        <v>1</v>
      </c>
    </row>
    <row r="133" spans="3:11" x14ac:dyDescent="0.2">
      <c r="C133" s="45"/>
      <c r="D133" s="45"/>
      <c r="E133" s="45"/>
      <c r="G133" s="38"/>
      <c r="H133" s="54"/>
      <c r="I133" s="56"/>
    </row>
    <row r="134" spans="3:11" x14ac:dyDescent="0.2">
      <c r="C134" s="45"/>
      <c r="D134" s="45"/>
      <c r="E134" s="45"/>
      <c r="G134" s="38"/>
      <c r="H134" s="54"/>
      <c r="I134" s="56"/>
    </row>
    <row r="135" spans="3:11" x14ac:dyDescent="0.2">
      <c r="C135" s="45"/>
      <c r="D135" s="45"/>
      <c r="E135" s="45"/>
      <c r="G135" s="38"/>
      <c r="H135" s="54"/>
      <c r="I135" s="56"/>
    </row>
    <row r="136" spans="3:11" x14ac:dyDescent="0.2">
      <c r="C136" s="45"/>
      <c r="D136" s="45"/>
      <c r="E136" s="45"/>
      <c r="G136" s="38"/>
      <c r="H136" s="54" t="s">
        <v>161</v>
      </c>
      <c r="I136" s="56">
        <v>2</v>
      </c>
    </row>
    <row r="137" spans="3:11" x14ac:dyDescent="0.2">
      <c r="C137" s="45"/>
      <c r="D137" s="45"/>
      <c r="E137" s="45"/>
      <c r="G137" s="38"/>
      <c r="H137" s="54"/>
      <c r="I137" s="56"/>
    </row>
    <row r="138" spans="3:11" x14ac:dyDescent="0.2">
      <c r="C138" s="45"/>
      <c r="D138" s="45"/>
      <c r="E138" s="45"/>
      <c r="G138" s="38"/>
      <c r="H138" s="54"/>
      <c r="I138" s="56"/>
    </row>
    <row r="139" spans="3:11" x14ac:dyDescent="0.2">
      <c r="C139" s="45"/>
      <c r="D139" s="45"/>
      <c r="E139" s="45"/>
      <c r="G139" s="38"/>
      <c r="H139" s="54"/>
      <c r="I139" s="56"/>
    </row>
    <row r="140" spans="3:11" x14ac:dyDescent="0.2">
      <c r="C140" s="45"/>
      <c r="D140" s="45"/>
      <c r="E140" s="45"/>
      <c r="G140" s="38"/>
      <c r="H140" s="54"/>
      <c r="I140" s="56"/>
    </row>
    <row r="141" spans="3:11" x14ac:dyDescent="0.2">
      <c r="C141" s="45"/>
      <c r="D141" s="45"/>
      <c r="E141" s="45"/>
      <c r="G141" s="38"/>
      <c r="H141" s="54"/>
      <c r="I141" s="56"/>
    </row>
    <row r="142" spans="3:11" x14ac:dyDescent="0.2">
      <c r="C142" s="45"/>
      <c r="D142" s="45"/>
      <c r="E142" s="45"/>
      <c r="G142" s="38"/>
      <c r="H142" s="54"/>
      <c r="I142" s="56"/>
    </row>
    <row r="143" spans="3:11" x14ac:dyDescent="0.2">
      <c r="C143" s="45"/>
      <c r="D143" s="45"/>
      <c r="E143" s="45"/>
      <c r="G143" s="38"/>
      <c r="H143" s="54" t="s">
        <v>162</v>
      </c>
      <c r="I143" s="56">
        <v>3</v>
      </c>
    </row>
    <row r="144" spans="3:11" x14ac:dyDescent="0.2">
      <c r="C144" s="45"/>
      <c r="D144" s="45"/>
      <c r="E144" s="45"/>
      <c r="G144" s="38"/>
      <c r="H144" s="54"/>
      <c r="I144" s="56"/>
    </row>
    <row r="145" spans="3:9" x14ac:dyDescent="0.2">
      <c r="C145" s="45"/>
      <c r="D145" s="45"/>
      <c r="E145" s="45"/>
      <c r="G145" s="38"/>
      <c r="H145" s="54"/>
      <c r="I145" s="56"/>
    </row>
    <row r="146" spans="3:9" x14ac:dyDescent="0.2">
      <c r="C146" s="45"/>
      <c r="D146" s="45"/>
      <c r="E146" s="45"/>
      <c r="G146" s="38"/>
      <c r="H146" s="54"/>
      <c r="I146" s="56"/>
    </row>
    <row r="147" spans="3:9" x14ac:dyDescent="0.2">
      <c r="C147" s="45"/>
      <c r="D147" s="45"/>
      <c r="E147" s="45"/>
      <c r="G147" s="38"/>
      <c r="H147" s="54"/>
      <c r="I147" s="56"/>
    </row>
    <row r="148" spans="3:9" x14ac:dyDescent="0.2">
      <c r="C148" s="45"/>
      <c r="D148" s="45"/>
      <c r="E148" s="45"/>
      <c r="G148" s="38"/>
      <c r="H148" s="54"/>
      <c r="I148" s="56"/>
    </row>
    <row r="149" spans="3:9" x14ac:dyDescent="0.2">
      <c r="C149" s="45"/>
      <c r="D149" s="45"/>
      <c r="E149" s="45"/>
    </row>
    <row r="150" spans="3:9" x14ac:dyDescent="0.2">
      <c r="C150" s="45"/>
      <c r="D150" s="45"/>
      <c r="E150" s="45"/>
    </row>
    <row r="151" spans="3:9" x14ac:dyDescent="0.2">
      <c r="C151" s="45"/>
      <c r="D151" s="45"/>
      <c r="E151" s="45"/>
    </row>
    <row r="152" spans="3:9" x14ac:dyDescent="0.2">
      <c r="C152" s="45"/>
      <c r="D152" s="45"/>
      <c r="E152" s="45"/>
    </row>
    <row r="153" spans="3:9" x14ac:dyDescent="0.2">
      <c r="C153" s="45"/>
      <c r="D153" s="45"/>
      <c r="E153" s="45"/>
    </row>
    <row r="154" spans="3:9" x14ac:dyDescent="0.2">
      <c r="C154" s="45"/>
      <c r="D154" s="45"/>
      <c r="E154" s="45"/>
    </row>
    <row r="155" spans="3:9" x14ac:dyDescent="0.2">
      <c r="C155" s="45"/>
      <c r="D155" s="45"/>
      <c r="E155" s="45"/>
    </row>
    <row r="156" spans="3:9" x14ac:dyDescent="0.2">
      <c r="C156" s="45"/>
      <c r="D156" s="45"/>
      <c r="E156" s="45"/>
    </row>
    <row r="157" spans="3:9" x14ac:dyDescent="0.2">
      <c r="C157" s="45"/>
      <c r="D157" s="45"/>
      <c r="E157" s="45"/>
    </row>
    <row r="158" spans="3:9" x14ac:dyDescent="0.2">
      <c r="C158" s="45"/>
      <c r="D158" s="45"/>
      <c r="E158" s="45"/>
    </row>
    <row r="159" spans="3:9" x14ac:dyDescent="0.2">
      <c r="C159" s="45"/>
      <c r="D159" s="45"/>
      <c r="E159" s="45"/>
    </row>
    <row r="160" spans="3:9" x14ac:dyDescent="0.2">
      <c r="C160" s="45"/>
      <c r="D160" s="45"/>
      <c r="E160" s="45"/>
    </row>
    <row r="161" spans="3:5" x14ac:dyDescent="0.2">
      <c r="C161" s="45"/>
      <c r="D161" s="45"/>
      <c r="E161" s="45"/>
    </row>
    <row r="162" spans="3:5" x14ac:dyDescent="0.2">
      <c r="C162" s="45"/>
      <c r="D162" s="45"/>
      <c r="E162" s="45"/>
    </row>
    <row r="163" spans="3:5" x14ac:dyDescent="0.2">
      <c r="C163" s="45"/>
      <c r="D163" s="45"/>
      <c r="E163" s="45"/>
    </row>
    <row r="164" spans="3:5" x14ac:dyDescent="0.2">
      <c r="C164" s="45"/>
      <c r="D164" s="45"/>
      <c r="E164" s="45"/>
    </row>
  </sheetData>
  <mergeCells count="83">
    <mergeCell ref="I143:I148"/>
    <mergeCell ref="I121:I124"/>
    <mergeCell ref="H125:H128"/>
    <mergeCell ref="I125:I128"/>
    <mergeCell ref="G130:G148"/>
    <mergeCell ref="H130:J131"/>
    <mergeCell ref="H132:H135"/>
    <mergeCell ref="I132:I135"/>
    <mergeCell ref="H136:H142"/>
    <mergeCell ref="I136:I142"/>
    <mergeCell ref="H143:H148"/>
    <mergeCell ref="I93:I95"/>
    <mergeCell ref="H96:H101"/>
    <mergeCell ref="I96:I101"/>
    <mergeCell ref="G104:G128"/>
    <mergeCell ref="H104:J109"/>
    <mergeCell ref="H110:H113"/>
    <mergeCell ref="I110:I113"/>
    <mergeCell ref="H114:H120"/>
    <mergeCell ref="I114:I120"/>
    <mergeCell ref="H121:H124"/>
    <mergeCell ref="A81:A88"/>
    <mergeCell ref="G83:G101"/>
    <mergeCell ref="H83:J85"/>
    <mergeCell ref="H86:H88"/>
    <mergeCell ref="I86:I88"/>
    <mergeCell ref="H89:H90"/>
    <mergeCell ref="I89:I90"/>
    <mergeCell ref="H91:H92"/>
    <mergeCell ref="I91:I92"/>
    <mergeCell ref="H93:H95"/>
    <mergeCell ref="I51:I55"/>
    <mergeCell ref="H56:H62"/>
    <mergeCell ref="I56:I62"/>
    <mergeCell ref="H63:H70"/>
    <mergeCell ref="I63:I70"/>
    <mergeCell ref="A68:A79"/>
    <mergeCell ref="H71:H77"/>
    <mergeCell ref="I71:I77"/>
    <mergeCell ref="H78:H81"/>
    <mergeCell ref="I78:I81"/>
    <mergeCell ref="I38:I40"/>
    <mergeCell ref="A41:A48"/>
    <mergeCell ref="H41:H43"/>
    <mergeCell ref="I41:I43"/>
    <mergeCell ref="H44:H45"/>
    <mergeCell ref="I44:I45"/>
    <mergeCell ref="G47:G81"/>
    <mergeCell ref="H47:J50"/>
    <mergeCell ref="A50:A66"/>
    <mergeCell ref="H51:H55"/>
    <mergeCell ref="G26:G45"/>
    <mergeCell ref="H26:J30"/>
    <mergeCell ref="A28:A39"/>
    <mergeCell ref="H31:H32"/>
    <mergeCell ref="I31:I32"/>
    <mergeCell ref="H33:H34"/>
    <mergeCell ref="I33:I34"/>
    <mergeCell ref="H35:H37"/>
    <mergeCell ref="I35:I37"/>
    <mergeCell ref="H38:H40"/>
    <mergeCell ref="A5:A14"/>
    <mergeCell ref="G5:G24"/>
    <mergeCell ref="H5:J7"/>
    <mergeCell ref="H8:H12"/>
    <mergeCell ref="I8:I12"/>
    <mergeCell ref="H13:H18"/>
    <mergeCell ref="I13:I18"/>
    <mergeCell ref="A16:A26"/>
    <mergeCell ref="H19:H24"/>
    <mergeCell ref="I19:I24"/>
    <mergeCell ref="A4:B4"/>
    <mergeCell ref="G4:H4"/>
    <mergeCell ref="M4:N4"/>
    <mergeCell ref="R4:S4"/>
    <mergeCell ref="W4:X4"/>
    <mergeCell ref="AB4:AC4"/>
    <mergeCell ref="A3:D3"/>
    <mergeCell ref="G3:J3"/>
    <mergeCell ref="M3:P3"/>
    <mergeCell ref="R3:U3"/>
    <mergeCell ref="W3:Z3"/>
    <mergeCell ref="AB3:AE3"/>
  </mergeCells>
  <hyperlinks>
    <hyperlink ref="R5" r:id="rId1"/>
    <hyperlink ref="M13" r:id="rId2"/>
    <hyperlink ref="W5" r:id="rId3"/>
    <hyperlink ref="AB5" r:id="rId4"/>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election activeCell="AC22" sqref="AC22"/>
    </sheetView>
  </sheetViews>
  <sheetFormatPr defaultRowHeight="12" x14ac:dyDescent="0.2"/>
  <cols>
    <col min="1" max="1" width="9" style="60"/>
    <col min="2" max="2" width="33.25" style="60" customWidth="1"/>
    <col min="3" max="5" width="9" style="60"/>
    <col min="6" max="6" width="21.75" style="60" bestFit="1" customWidth="1"/>
    <col min="7" max="16384" width="9" style="60"/>
  </cols>
  <sheetData>
    <row r="1" spans="1:16" x14ac:dyDescent="0.2">
      <c r="A1" s="56" t="s">
        <v>163</v>
      </c>
      <c r="B1" s="57" t="s">
        <v>164</v>
      </c>
      <c r="C1" s="57"/>
      <c r="D1" s="57"/>
      <c r="E1" s="58"/>
      <c r="F1" s="59" t="s">
        <v>165</v>
      </c>
    </row>
    <row r="2" spans="1:16" x14ac:dyDescent="0.2">
      <c r="A2" s="56"/>
      <c r="B2" s="57"/>
      <c r="C2" s="57"/>
      <c r="D2" s="57"/>
      <c r="E2" s="58"/>
      <c r="F2" s="59" t="s">
        <v>166</v>
      </c>
    </row>
    <row r="3" spans="1:16" x14ac:dyDescent="0.2">
      <c r="A3" s="56"/>
      <c r="B3" s="57"/>
      <c r="C3" s="57"/>
      <c r="D3" s="57"/>
      <c r="E3" s="58"/>
      <c r="F3" s="59" t="s">
        <v>167</v>
      </c>
    </row>
    <row r="4" spans="1:16" s="27" customFormat="1" x14ac:dyDescent="0.2">
      <c r="G4" s="29" t="s">
        <v>1</v>
      </c>
      <c r="H4" s="30"/>
      <c r="I4" s="31"/>
      <c r="J4" s="31"/>
      <c r="K4" s="31"/>
      <c r="L4" s="31"/>
      <c r="M4" s="31"/>
      <c r="N4" s="31"/>
      <c r="O4" s="31"/>
      <c r="P4" s="31"/>
    </row>
    <row r="5" spans="1:16" x14ac:dyDescent="0.2">
      <c r="A5" s="61" t="s">
        <v>168</v>
      </c>
      <c r="B5" s="61"/>
      <c r="C5" s="61"/>
      <c r="D5" s="61" t="s">
        <v>169</v>
      </c>
      <c r="E5" s="61"/>
      <c r="F5" s="61"/>
    </row>
    <row r="6" spans="1:16" x14ac:dyDescent="0.2">
      <c r="A6" s="61" t="s">
        <v>170</v>
      </c>
      <c r="B6" s="61"/>
      <c r="C6" s="61"/>
      <c r="D6" s="61" t="s">
        <v>171</v>
      </c>
      <c r="E6" s="61"/>
      <c r="F6" s="61"/>
    </row>
    <row r="8" spans="1:16" x14ac:dyDescent="0.2">
      <c r="A8" s="61" t="s">
        <v>172</v>
      </c>
      <c r="B8" s="61"/>
      <c r="C8" s="61"/>
      <c r="D8" s="61"/>
      <c r="E8" s="61"/>
      <c r="F8" s="61"/>
    </row>
    <row r="10" spans="1:16" ht="24" x14ac:dyDescent="0.2">
      <c r="A10" s="62" t="s">
        <v>27</v>
      </c>
      <c r="B10" s="62"/>
      <c r="C10" s="63" t="s">
        <v>28</v>
      </c>
      <c r="D10" s="63" t="s">
        <v>29</v>
      </c>
      <c r="E10" s="63" t="s">
        <v>30</v>
      </c>
      <c r="F10" s="64" t="s">
        <v>173</v>
      </c>
    </row>
    <row r="11" spans="1:16" x14ac:dyDescent="0.2">
      <c r="A11" s="62" t="s">
        <v>31</v>
      </c>
      <c r="B11" s="65" t="s">
        <v>32</v>
      </c>
      <c r="C11" s="66"/>
      <c r="D11" s="66"/>
      <c r="E11" s="66"/>
      <c r="F11" s="67"/>
    </row>
    <row r="12" spans="1:16" x14ac:dyDescent="0.2">
      <c r="A12" s="62"/>
      <c r="B12" s="68" t="s">
        <v>37</v>
      </c>
      <c r="C12" s="66">
        <v>1</v>
      </c>
      <c r="D12" s="66">
        <v>8</v>
      </c>
      <c r="E12" s="66"/>
      <c r="F12" s="67"/>
    </row>
    <row r="13" spans="1:16" x14ac:dyDescent="0.2">
      <c r="A13" s="62"/>
      <c r="B13" s="69" t="s">
        <v>39</v>
      </c>
      <c r="C13" s="66">
        <v>2</v>
      </c>
      <c r="D13" s="66">
        <v>32</v>
      </c>
      <c r="E13" s="66"/>
      <c r="F13" s="67"/>
    </row>
    <row r="14" spans="1:16" x14ac:dyDescent="0.2">
      <c r="A14" s="62"/>
      <c r="B14" s="69" t="s">
        <v>174</v>
      </c>
      <c r="C14" s="66">
        <v>3</v>
      </c>
      <c r="D14" s="66">
        <v>56</v>
      </c>
      <c r="E14" s="66"/>
      <c r="F14" s="67"/>
    </row>
    <row r="15" spans="1:16" x14ac:dyDescent="0.2">
      <c r="A15" s="62"/>
      <c r="B15" s="69" t="s">
        <v>44</v>
      </c>
      <c r="C15" s="66">
        <v>4</v>
      </c>
      <c r="D15" s="66">
        <v>80</v>
      </c>
      <c r="E15" s="66"/>
      <c r="F15" s="67"/>
    </row>
    <row r="16" spans="1:16" x14ac:dyDescent="0.2">
      <c r="A16" s="62"/>
      <c r="B16" s="65" t="s">
        <v>46</v>
      </c>
      <c r="C16" s="66"/>
      <c r="D16" s="66"/>
      <c r="E16" s="66"/>
      <c r="F16" s="67"/>
    </row>
    <row r="17" spans="1:6" x14ac:dyDescent="0.2">
      <c r="A17" s="62"/>
      <c r="B17" s="69" t="s">
        <v>48</v>
      </c>
      <c r="C17" s="66">
        <v>1</v>
      </c>
      <c r="D17" s="66">
        <v>9</v>
      </c>
      <c r="E17" s="66"/>
      <c r="F17" s="67"/>
    </row>
    <row r="18" spans="1:6" x14ac:dyDescent="0.2">
      <c r="A18" s="62"/>
      <c r="B18" s="69" t="s">
        <v>50</v>
      </c>
      <c r="C18" s="66">
        <v>2</v>
      </c>
      <c r="D18" s="66">
        <v>36</v>
      </c>
      <c r="E18" s="66"/>
      <c r="F18" s="67"/>
    </row>
    <row r="19" spans="1:6" x14ac:dyDescent="0.2">
      <c r="A19" s="62"/>
      <c r="B19" s="69" t="s">
        <v>52</v>
      </c>
      <c r="C19" s="66">
        <v>3</v>
      </c>
      <c r="D19" s="66">
        <v>63</v>
      </c>
      <c r="E19" s="66"/>
      <c r="F19" s="67"/>
    </row>
    <row r="20" spans="1:6" x14ac:dyDescent="0.2">
      <c r="A20" s="62"/>
      <c r="B20" s="69" t="s">
        <v>55</v>
      </c>
      <c r="C20" s="66">
        <v>4</v>
      </c>
      <c r="D20" s="66">
        <v>90</v>
      </c>
      <c r="E20" s="66"/>
      <c r="F20" s="67"/>
    </row>
    <row r="21" spans="1:6" x14ac:dyDescent="0.2">
      <c r="A21" s="53"/>
      <c r="B21" s="50"/>
      <c r="C21" s="45"/>
      <c r="D21" s="45"/>
      <c r="E21" s="45"/>
    </row>
    <row r="22" spans="1:6" x14ac:dyDescent="0.2">
      <c r="A22" s="62" t="s">
        <v>56</v>
      </c>
      <c r="B22" s="65" t="s">
        <v>57</v>
      </c>
      <c r="C22" s="66"/>
      <c r="D22" s="66"/>
      <c r="E22" s="66"/>
      <c r="F22" s="67"/>
    </row>
    <row r="23" spans="1:6" x14ac:dyDescent="0.2">
      <c r="A23" s="62"/>
      <c r="B23" s="69" t="s">
        <v>58</v>
      </c>
      <c r="C23" s="66">
        <v>1</v>
      </c>
      <c r="D23" s="66">
        <v>6</v>
      </c>
      <c r="E23" s="66"/>
      <c r="F23" s="67"/>
    </row>
    <row r="24" spans="1:6" x14ac:dyDescent="0.2">
      <c r="A24" s="62"/>
      <c r="B24" s="69" t="s">
        <v>59</v>
      </c>
      <c r="C24" s="66">
        <v>2</v>
      </c>
      <c r="D24" s="66">
        <v>24</v>
      </c>
      <c r="E24" s="66"/>
      <c r="F24" s="67"/>
    </row>
    <row r="25" spans="1:6" x14ac:dyDescent="0.2">
      <c r="A25" s="62"/>
      <c r="B25" s="69" t="s">
        <v>60</v>
      </c>
      <c r="C25" s="66">
        <v>3</v>
      </c>
      <c r="D25" s="66">
        <v>42</v>
      </c>
      <c r="E25" s="66"/>
      <c r="F25" s="67"/>
    </row>
    <row r="26" spans="1:6" x14ac:dyDescent="0.2">
      <c r="A26" s="62"/>
      <c r="B26" s="69" t="s">
        <v>62</v>
      </c>
      <c r="C26" s="66">
        <v>4</v>
      </c>
      <c r="D26" s="66">
        <v>60</v>
      </c>
      <c r="E26" s="66"/>
      <c r="F26" s="67"/>
    </row>
    <row r="27" spans="1:6" x14ac:dyDescent="0.2">
      <c r="A27" s="62"/>
      <c r="B27" s="65" t="s">
        <v>63</v>
      </c>
      <c r="C27" s="66"/>
      <c r="D27" s="66"/>
      <c r="E27" s="66"/>
      <c r="F27" s="67"/>
    </row>
    <row r="28" spans="1:6" x14ac:dyDescent="0.2">
      <c r="A28" s="62"/>
      <c r="B28" s="69" t="s">
        <v>64</v>
      </c>
      <c r="C28" s="66">
        <v>1</v>
      </c>
      <c r="D28" s="66">
        <v>6</v>
      </c>
      <c r="E28" s="66"/>
      <c r="F28" s="67"/>
    </row>
    <row r="29" spans="1:6" x14ac:dyDescent="0.2">
      <c r="A29" s="62"/>
      <c r="B29" s="69" t="s">
        <v>65</v>
      </c>
      <c r="C29" s="66">
        <v>2</v>
      </c>
      <c r="D29" s="66">
        <v>20</v>
      </c>
      <c r="E29" s="66"/>
      <c r="F29" s="67"/>
    </row>
    <row r="30" spans="1:6" x14ac:dyDescent="0.2">
      <c r="A30" s="62"/>
      <c r="B30" s="69" t="s">
        <v>66</v>
      </c>
      <c r="C30" s="66">
        <v>3</v>
      </c>
      <c r="D30" s="66">
        <v>34</v>
      </c>
      <c r="E30" s="66"/>
      <c r="F30" s="67"/>
    </row>
    <row r="31" spans="1:6" x14ac:dyDescent="0.2">
      <c r="A31" s="62"/>
      <c r="B31" s="69" t="s">
        <v>66</v>
      </c>
      <c r="C31" s="66">
        <v>4</v>
      </c>
      <c r="D31" s="66">
        <v>47</v>
      </c>
      <c r="E31" s="66"/>
      <c r="F31" s="67"/>
    </row>
    <row r="32" spans="1:6" x14ac:dyDescent="0.2">
      <c r="A32" s="62"/>
      <c r="B32" s="69" t="s">
        <v>67</v>
      </c>
      <c r="C32" s="66">
        <v>5</v>
      </c>
      <c r="D32" s="66">
        <v>60</v>
      </c>
      <c r="E32" s="66"/>
      <c r="F32" s="67"/>
    </row>
    <row r="33" spans="1:6" x14ac:dyDescent="0.2">
      <c r="A33" s="53"/>
      <c r="B33" s="27"/>
      <c r="C33" s="45"/>
      <c r="D33" s="45"/>
      <c r="E33" s="45"/>
    </row>
    <row r="34" spans="1:6" x14ac:dyDescent="0.2">
      <c r="A34" s="62" t="s">
        <v>70</v>
      </c>
      <c r="B34" s="65" t="s">
        <v>71</v>
      </c>
      <c r="C34" s="66"/>
      <c r="D34" s="66"/>
      <c r="E34" s="66"/>
      <c r="F34" s="67"/>
    </row>
    <row r="35" spans="1:6" x14ac:dyDescent="0.2">
      <c r="A35" s="62"/>
      <c r="B35" s="69" t="s">
        <v>72</v>
      </c>
      <c r="C35" s="66">
        <v>1</v>
      </c>
      <c r="D35" s="66">
        <v>9</v>
      </c>
      <c r="E35" s="66"/>
      <c r="F35" s="67"/>
    </row>
    <row r="36" spans="1:6" x14ac:dyDescent="0.2">
      <c r="A36" s="62"/>
      <c r="B36" s="69" t="s">
        <v>73</v>
      </c>
      <c r="C36" s="66">
        <v>2</v>
      </c>
      <c r="D36" s="66">
        <v>29</v>
      </c>
      <c r="E36" s="66"/>
      <c r="F36" s="67"/>
    </row>
    <row r="37" spans="1:6" x14ac:dyDescent="0.2">
      <c r="A37" s="62"/>
      <c r="B37" s="69" t="s">
        <v>74</v>
      </c>
      <c r="C37" s="66">
        <v>3</v>
      </c>
      <c r="D37" s="66">
        <v>49</v>
      </c>
      <c r="E37" s="66"/>
      <c r="F37" s="67"/>
    </row>
    <row r="38" spans="1:6" x14ac:dyDescent="0.2">
      <c r="A38" s="62"/>
      <c r="B38" s="69" t="s">
        <v>76</v>
      </c>
      <c r="C38" s="66">
        <v>4</v>
      </c>
      <c r="D38" s="66">
        <v>69</v>
      </c>
      <c r="E38" s="66"/>
      <c r="F38" s="67"/>
    </row>
    <row r="39" spans="1:6" x14ac:dyDescent="0.2">
      <c r="A39" s="62"/>
      <c r="B39" s="69" t="s">
        <v>77</v>
      </c>
      <c r="C39" s="66">
        <v>5</v>
      </c>
      <c r="D39" s="66">
        <v>90</v>
      </c>
      <c r="E39" s="66"/>
      <c r="F39" s="67"/>
    </row>
    <row r="40" spans="1:6" x14ac:dyDescent="0.2">
      <c r="A40" s="62"/>
      <c r="B40" s="65" t="s">
        <v>79</v>
      </c>
      <c r="C40" s="66"/>
      <c r="D40" s="66"/>
      <c r="E40" s="66"/>
      <c r="F40" s="67"/>
    </row>
    <row r="41" spans="1:6" x14ac:dyDescent="0.2">
      <c r="A41" s="62"/>
      <c r="B41" s="69" t="s">
        <v>80</v>
      </c>
      <c r="C41" s="66">
        <v>1</v>
      </c>
      <c r="D41" s="66">
        <v>12</v>
      </c>
      <c r="E41" s="66"/>
      <c r="F41" s="67"/>
    </row>
    <row r="42" spans="1:6" x14ac:dyDescent="0.2">
      <c r="A42" s="62"/>
      <c r="B42" s="69" t="s">
        <v>82</v>
      </c>
      <c r="C42" s="66">
        <v>2</v>
      </c>
      <c r="D42" s="66">
        <v>39</v>
      </c>
      <c r="E42" s="66"/>
      <c r="F42" s="67"/>
    </row>
    <row r="43" spans="1:6" x14ac:dyDescent="0.2">
      <c r="A43" s="62"/>
      <c r="B43" s="69" t="s">
        <v>83</v>
      </c>
      <c r="C43" s="66">
        <v>3</v>
      </c>
      <c r="D43" s="66">
        <v>66</v>
      </c>
      <c r="E43" s="66"/>
      <c r="F43" s="67"/>
    </row>
    <row r="44" spans="1:6" x14ac:dyDescent="0.2">
      <c r="A44" s="62"/>
      <c r="B44" s="69" t="s">
        <v>84</v>
      </c>
      <c r="C44" s="66">
        <v>4</v>
      </c>
      <c r="D44" s="66">
        <v>93</v>
      </c>
      <c r="E44" s="66"/>
      <c r="F44" s="67"/>
    </row>
    <row r="45" spans="1:6" x14ac:dyDescent="0.2">
      <c r="A45" s="62"/>
      <c r="B45" s="69" t="s">
        <v>86</v>
      </c>
      <c r="C45" s="66">
        <v>5</v>
      </c>
      <c r="D45" s="66">
        <v>120</v>
      </c>
      <c r="E45" s="66"/>
      <c r="F45" s="67"/>
    </row>
    <row r="46" spans="1:6" x14ac:dyDescent="0.2">
      <c r="A46" s="53"/>
      <c r="B46" s="27"/>
      <c r="C46" s="45"/>
      <c r="D46" s="45"/>
      <c r="E46" s="45"/>
    </row>
    <row r="47" spans="1:6" x14ac:dyDescent="0.2">
      <c r="A47" s="62" t="s">
        <v>87</v>
      </c>
      <c r="B47" s="65" t="s">
        <v>88</v>
      </c>
      <c r="C47" s="66"/>
      <c r="D47" s="66"/>
      <c r="E47" s="66"/>
      <c r="F47" s="67"/>
    </row>
    <row r="48" spans="1:6" x14ac:dyDescent="0.2">
      <c r="A48" s="62"/>
      <c r="B48" s="69" t="s">
        <v>90</v>
      </c>
      <c r="C48" s="66">
        <v>1</v>
      </c>
      <c r="D48" s="66">
        <v>7</v>
      </c>
      <c r="E48" s="66"/>
      <c r="F48" s="67"/>
    </row>
    <row r="49" spans="1:6" x14ac:dyDescent="0.2">
      <c r="A49" s="62"/>
      <c r="B49" s="69" t="s">
        <v>91</v>
      </c>
      <c r="C49" s="66">
        <v>2</v>
      </c>
      <c r="D49" s="66">
        <v>39</v>
      </c>
      <c r="E49" s="66"/>
      <c r="F49" s="67"/>
    </row>
    <row r="50" spans="1:6" x14ac:dyDescent="0.2">
      <c r="A50" s="62"/>
      <c r="B50" s="69" t="s">
        <v>92</v>
      </c>
      <c r="C50" s="66">
        <v>3</v>
      </c>
      <c r="D50" s="66">
        <v>70</v>
      </c>
      <c r="E50" s="66"/>
      <c r="F50" s="67"/>
    </row>
    <row r="51" spans="1:6" x14ac:dyDescent="0.2">
      <c r="A51" s="62"/>
      <c r="B51" s="65" t="s">
        <v>94</v>
      </c>
      <c r="C51" s="66"/>
      <c r="D51" s="66"/>
      <c r="E51" s="66"/>
      <c r="F51" s="67"/>
    </row>
    <row r="52" spans="1:6" x14ac:dyDescent="0.2">
      <c r="A52" s="62"/>
      <c r="B52" s="69" t="s">
        <v>95</v>
      </c>
      <c r="C52" s="66">
        <v>1</v>
      </c>
      <c r="D52" s="66">
        <v>7</v>
      </c>
      <c r="E52" s="66"/>
      <c r="F52" s="67"/>
    </row>
    <row r="53" spans="1:6" x14ac:dyDescent="0.2">
      <c r="A53" s="62"/>
      <c r="B53" s="69" t="s">
        <v>96</v>
      </c>
      <c r="C53" s="66">
        <v>2</v>
      </c>
      <c r="D53" s="66">
        <v>39</v>
      </c>
      <c r="E53" s="66"/>
      <c r="F53" s="67"/>
    </row>
    <row r="54" spans="1:6" x14ac:dyDescent="0.2">
      <c r="A54" s="62"/>
      <c r="B54" s="69" t="s">
        <v>99</v>
      </c>
      <c r="C54" s="66">
        <v>3</v>
      </c>
      <c r="D54" s="66">
        <v>70</v>
      </c>
      <c r="E54" s="66"/>
      <c r="F54" s="67"/>
    </row>
    <row r="55" spans="1:6" x14ac:dyDescent="0.2">
      <c r="A55" s="27"/>
      <c r="B55" s="27"/>
      <c r="C55" s="45"/>
      <c r="D55" s="45"/>
      <c r="E55" s="45"/>
    </row>
    <row r="56" spans="1:6" x14ac:dyDescent="0.2">
      <c r="A56" s="62" t="s">
        <v>100</v>
      </c>
      <c r="B56" s="65" t="s">
        <v>101</v>
      </c>
      <c r="C56" s="66"/>
      <c r="D56" s="66"/>
      <c r="E56" s="66"/>
      <c r="F56" s="67"/>
    </row>
    <row r="57" spans="1:6" x14ac:dyDescent="0.2">
      <c r="A57" s="62"/>
      <c r="B57" s="69" t="s">
        <v>102</v>
      </c>
      <c r="C57" s="66">
        <v>1</v>
      </c>
      <c r="D57" s="66">
        <v>2</v>
      </c>
      <c r="E57" s="66"/>
      <c r="F57" s="67"/>
    </row>
    <row r="58" spans="1:6" x14ac:dyDescent="0.2">
      <c r="A58" s="62"/>
      <c r="B58" s="69" t="s">
        <v>104</v>
      </c>
      <c r="C58" s="66">
        <v>2</v>
      </c>
      <c r="D58" s="66">
        <v>7</v>
      </c>
      <c r="E58" s="66"/>
      <c r="F58" s="67"/>
    </row>
    <row r="59" spans="1:6" x14ac:dyDescent="0.2">
      <c r="A59" s="62"/>
      <c r="B59" s="69" t="s">
        <v>105</v>
      </c>
      <c r="C59" s="66">
        <v>3</v>
      </c>
      <c r="D59" s="66">
        <v>12</v>
      </c>
      <c r="E59" s="66"/>
      <c r="F59" s="67"/>
    </row>
    <row r="60" spans="1:6" x14ac:dyDescent="0.2">
      <c r="A60" s="62"/>
      <c r="B60" s="69" t="s">
        <v>106</v>
      </c>
      <c r="C60" s="66">
        <v>4</v>
      </c>
      <c r="D60" s="66">
        <v>16</v>
      </c>
      <c r="E60" s="66"/>
      <c r="F60" s="67"/>
    </row>
    <row r="61" spans="1:6" x14ac:dyDescent="0.2">
      <c r="A61" s="62"/>
      <c r="B61" s="69" t="s">
        <v>107</v>
      </c>
      <c r="C61" s="66">
        <v>5</v>
      </c>
      <c r="D61" s="66">
        <v>20</v>
      </c>
      <c r="E61" s="66"/>
      <c r="F61" s="67"/>
    </row>
    <row r="62" spans="1:6" x14ac:dyDescent="0.2">
      <c r="A62" s="62"/>
      <c r="B62" s="65" t="s">
        <v>108</v>
      </c>
      <c r="C62" s="66"/>
      <c r="D62" s="66"/>
      <c r="E62" s="66"/>
      <c r="F62" s="67"/>
    </row>
    <row r="63" spans="1:6" x14ac:dyDescent="0.2">
      <c r="A63" s="62"/>
      <c r="B63" s="69" t="s">
        <v>110</v>
      </c>
      <c r="C63" s="66">
        <v>1</v>
      </c>
      <c r="D63" s="66">
        <v>4</v>
      </c>
      <c r="E63" s="66"/>
      <c r="F63" s="67"/>
    </row>
    <row r="64" spans="1:6" x14ac:dyDescent="0.2">
      <c r="A64" s="62"/>
      <c r="B64" s="69" t="s">
        <v>111</v>
      </c>
      <c r="C64" s="66">
        <v>2</v>
      </c>
      <c r="D64" s="66">
        <v>13</v>
      </c>
      <c r="E64" s="66"/>
      <c r="F64" s="67"/>
    </row>
    <row r="65" spans="1:6" x14ac:dyDescent="0.2">
      <c r="A65" s="62"/>
      <c r="B65" s="69" t="s">
        <v>112</v>
      </c>
      <c r="C65" s="66">
        <v>3</v>
      </c>
      <c r="D65" s="66">
        <v>22</v>
      </c>
      <c r="E65" s="66"/>
      <c r="F65" s="67"/>
    </row>
    <row r="66" spans="1:6" x14ac:dyDescent="0.2">
      <c r="A66" s="62"/>
      <c r="B66" s="69" t="s">
        <v>113</v>
      </c>
      <c r="C66" s="66">
        <v>4</v>
      </c>
      <c r="D66" s="66">
        <v>31</v>
      </c>
      <c r="E66" s="66"/>
      <c r="F66" s="67"/>
    </row>
    <row r="67" spans="1:6" x14ac:dyDescent="0.2">
      <c r="A67" s="62"/>
      <c r="B67" s="69" t="s">
        <v>114</v>
      </c>
      <c r="C67" s="66">
        <v>5</v>
      </c>
      <c r="D67" s="66">
        <v>40</v>
      </c>
      <c r="E67" s="66"/>
      <c r="F67" s="67"/>
    </row>
    <row r="68" spans="1:6" x14ac:dyDescent="0.2">
      <c r="A68" s="62"/>
      <c r="B68" s="65" t="s">
        <v>115</v>
      </c>
      <c r="C68" s="66"/>
      <c r="D68" s="66"/>
      <c r="E68" s="66"/>
      <c r="F68" s="67"/>
    </row>
    <row r="69" spans="1:6" x14ac:dyDescent="0.2">
      <c r="A69" s="62"/>
      <c r="B69" s="69" t="s">
        <v>116</v>
      </c>
      <c r="C69" s="66">
        <v>1</v>
      </c>
      <c r="D69" s="66">
        <v>4</v>
      </c>
      <c r="E69" s="66"/>
      <c r="F69" s="67"/>
    </row>
    <row r="70" spans="1:6" x14ac:dyDescent="0.2">
      <c r="A70" s="62"/>
      <c r="B70" s="69" t="s">
        <v>118</v>
      </c>
      <c r="C70" s="66">
        <v>2</v>
      </c>
      <c r="D70" s="66">
        <v>16</v>
      </c>
      <c r="E70" s="66"/>
      <c r="F70" s="67"/>
    </row>
    <row r="71" spans="1:6" x14ac:dyDescent="0.2">
      <c r="A71" s="62"/>
      <c r="B71" s="69" t="s">
        <v>119</v>
      </c>
      <c r="C71" s="66">
        <v>3</v>
      </c>
      <c r="D71" s="66">
        <v>28</v>
      </c>
      <c r="E71" s="66"/>
      <c r="F71" s="67"/>
    </row>
    <row r="72" spans="1:6" x14ac:dyDescent="0.2">
      <c r="A72" s="62"/>
      <c r="B72" s="69" t="s">
        <v>120</v>
      </c>
      <c r="C72" s="66">
        <v>4</v>
      </c>
      <c r="D72" s="66">
        <v>40</v>
      </c>
      <c r="E72" s="66"/>
      <c r="F72" s="67"/>
    </row>
    <row r="73" spans="1:6" x14ac:dyDescent="0.2">
      <c r="A73" s="27"/>
      <c r="B73" s="27"/>
      <c r="C73" s="45"/>
      <c r="D73" s="45"/>
      <c r="E73" s="45"/>
    </row>
    <row r="74" spans="1:6" x14ac:dyDescent="0.2">
      <c r="A74" s="62" t="s">
        <v>121</v>
      </c>
      <c r="B74" s="65" t="s">
        <v>122</v>
      </c>
      <c r="C74" s="66"/>
      <c r="D74" s="66"/>
      <c r="E74" s="66"/>
      <c r="F74" s="67"/>
    </row>
    <row r="75" spans="1:6" x14ac:dyDescent="0.2">
      <c r="A75" s="62"/>
      <c r="B75" s="69" t="s">
        <v>123</v>
      </c>
      <c r="C75" s="66">
        <v>1</v>
      </c>
      <c r="D75" s="66">
        <v>10</v>
      </c>
      <c r="E75" s="66"/>
      <c r="F75" s="67"/>
    </row>
    <row r="76" spans="1:6" x14ac:dyDescent="0.2">
      <c r="A76" s="62"/>
      <c r="B76" s="69" t="s">
        <v>124</v>
      </c>
      <c r="C76" s="66">
        <v>2</v>
      </c>
      <c r="D76" s="66">
        <v>33</v>
      </c>
      <c r="E76" s="66"/>
      <c r="F76" s="67"/>
    </row>
    <row r="77" spans="1:6" x14ac:dyDescent="0.2">
      <c r="A77" s="62"/>
      <c r="B77" s="69" t="s">
        <v>125</v>
      </c>
      <c r="C77" s="66">
        <v>3</v>
      </c>
      <c r="D77" s="66">
        <v>56</v>
      </c>
      <c r="E77" s="66"/>
      <c r="F77" s="67"/>
    </row>
    <row r="78" spans="1:6" x14ac:dyDescent="0.2">
      <c r="A78" s="62"/>
      <c r="B78" s="69" t="s">
        <v>127</v>
      </c>
      <c r="C78" s="66">
        <v>4</v>
      </c>
      <c r="D78" s="66">
        <v>78</v>
      </c>
      <c r="E78" s="66"/>
      <c r="F78" s="67"/>
    </row>
    <row r="79" spans="1:6" x14ac:dyDescent="0.2">
      <c r="A79" s="62"/>
      <c r="B79" s="69" t="s">
        <v>128</v>
      </c>
      <c r="C79" s="66">
        <v>5</v>
      </c>
      <c r="D79" s="66">
        <v>100</v>
      </c>
      <c r="E79" s="66"/>
      <c r="F79" s="67"/>
    </row>
    <row r="80" spans="1:6" x14ac:dyDescent="0.2">
      <c r="A80" s="62"/>
      <c r="B80" s="65" t="s">
        <v>129</v>
      </c>
      <c r="C80" s="66"/>
      <c r="D80" s="66"/>
      <c r="E80" s="66"/>
      <c r="F80" s="67"/>
    </row>
    <row r="81" spans="1:6" x14ac:dyDescent="0.2">
      <c r="A81" s="62"/>
      <c r="B81" s="69" t="s">
        <v>130</v>
      </c>
      <c r="C81" s="66">
        <v>1</v>
      </c>
      <c r="D81" s="66">
        <v>9</v>
      </c>
      <c r="E81" s="66"/>
      <c r="F81" s="67"/>
    </row>
    <row r="82" spans="1:6" x14ac:dyDescent="0.2">
      <c r="A82" s="62"/>
      <c r="B82" s="69" t="s">
        <v>131</v>
      </c>
      <c r="C82" s="66">
        <v>2</v>
      </c>
      <c r="D82" s="66">
        <v>29</v>
      </c>
      <c r="E82" s="66"/>
      <c r="F82" s="67"/>
    </row>
    <row r="83" spans="1:6" x14ac:dyDescent="0.2">
      <c r="A83" s="62"/>
      <c r="B83" s="69" t="s">
        <v>132</v>
      </c>
      <c r="C83" s="66">
        <v>3</v>
      </c>
      <c r="D83" s="66">
        <v>49</v>
      </c>
      <c r="E83" s="66"/>
      <c r="F83" s="67"/>
    </row>
    <row r="84" spans="1:6" x14ac:dyDescent="0.2">
      <c r="A84" s="62"/>
      <c r="B84" s="69" t="s">
        <v>133</v>
      </c>
      <c r="C84" s="66">
        <v>4</v>
      </c>
      <c r="D84" s="66">
        <v>69</v>
      </c>
      <c r="E84" s="66"/>
      <c r="F84" s="67"/>
    </row>
    <row r="85" spans="1:6" x14ac:dyDescent="0.2">
      <c r="A85" s="62"/>
      <c r="B85" s="69" t="s">
        <v>135</v>
      </c>
      <c r="C85" s="66">
        <v>5</v>
      </c>
      <c r="D85" s="66">
        <v>90</v>
      </c>
      <c r="E85" s="66"/>
      <c r="F85" s="67"/>
    </row>
    <row r="86" spans="1:6" x14ac:dyDescent="0.2">
      <c r="A86" s="27"/>
      <c r="B86" s="27"/>
      <c r="C86" s="45"/>
      <c r="D86" s="45"/>
      <c r="E86" s="45"/>
    </row>
    <row r="87" spans="1:6" x14ac:dyDescent="0.2">
      <c r="A87" s="62" t="s">
        <v>136</v>
      </c>
      <c r="B87" s="65" t="s">
        <v>137</v>
      </c>
      <c r="C87" s="66"/>
      <c r="D87" s="66"/>
      <c r="E87" s="66"/>
      <c r="F87" s="67"/>
    </row>
    <row r="88" spans="1:6" x14ac:dyDescent="0.2">
      <c r="A88" s="62"/>
      <c r="B88" s="69" t="s">
        <v>138</v>
      </c>
      <c r="C88" s="66">
        <v>1</v>
      </c>
      <c r="D88" s="66">
        <v>4</v>
      </c>
      <c r="E88" s="66"/>
      <c r="F88" s="67"/>
    </row>
    <row r="89" spans="1:6" x14ac:dyDescent="0.2">
      <c r="A89" s="62"/>
      <c r="B89" s="69" t="s">
        <v>139</v>
      </c>
      <c r="C89" s="66">
        <v>2</v>
      </c>
      <c r="D89" s="66">
        <v>22</v>
      </c>
      <c r="E89" s="66"/>
      <c r="F89" s="67"/>
    </row>
    <row r="90" spans="1:6" x14ac:dyDescent="0.2">
      <c r="A90" s="62"/>
      <c r="B90" s="69" t="s">
        <v>142</v>
      </c>
      <c r="C90" s="66">
        <v>3</v>
      </c>
      <c r="D90" s="66">
        <v>40</v>
      </c>
      <c r="E90" s="66"/>
      <c r="F90" s="67"/>
    </row>
    <row r="91" spans="1:6" x14ac:dyDescent="0.2">
      <c r="A91" s="62"/>
      <c r="B91" s="65" t="s">
        <v>143</v>
      </c>
      <c r="C91" s="66"/>
      <c r="D91" s="66"/>
      <c r="E91" s="66"/>
      <c r="F91" s="67"/>
    </row>
    <row r="92" spans="1:6" x14ac:dyDescent="0.2">
      <c r="A92" s="62"/>
      <c r="B92" s="69" t="s">
        <v>144</v>
      </c>
      <c r="C92" s="66">
        <v>1</v>
      </c>
      <c r="D92" s="66">
        <v>3</v>
      </c>
      <c r="E92" s="66"/>
      <c r="F92" s="67"/>
    </row>
    <row r="93" spans="1:6" x14ac:dyDescent="0.2">
      <c r="A93" s="62"/>
      <c r="B93" s="69" t="s">
        <v>146</v>
      </c>
      <c r="C93" s="66">
        <v>2</v>
      </c>
      <c r="D93" s="66">
        <v>17</v>
      </c>
      <c r="E93" s="66"/>
      <c r="F93" s="67"/>
    </row>
    <row r="94" spans="1:6" x14ac:dyDescent="0.2">
      <c r="A94" s="62"/>
      <c r="B94" s="69" t="s">
        <v>147</v>
      </c>
      <c r="C94" s="66">
        <v>3</v>
      </c>
      <c r="D94" s="66">
        <v>30</v>
      </c>
      <c r="E94" s="66"/>
      <c r="F94" s="67"/>
    </row>
    <row r="96" spans="1:6" x14ac:dyDescent="0.2">
      <c r="D96" s="70" t="s">
        <v>175</v>
      </c>
      <c r="F96" s="71"/>
    </row>
  </sheetData>
  <mergeCells count="15">
    <mergeCell ref="A56:A72"/>
    <mergeCell ref="A74:A85"/>
    <mergeCell ref="A87:A94"/>
    <mergeCell ref="A8:F8"/>
    <mergeCell ref="A10:B10"/>
    <mergeCell ref="A11:A20"/>
    <mergeCell ref="A22:A32"/>
    <mergeCell ref="A34:A45"/>
    <mergeCell ref="A47:A54"/>
    <mergeCell ref="A1:A3"/>
    <mergeCell ref="B1:E3"/>
    <mergeCell ref="A5:C5"/>
    <mergeCell ref="D5:F5"/>
    <mergeCell ref="A6:C6"/>
    <mergeCell ref="D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workbookViewId="0">
      <selection activeCell="AC22" sqref="AC22"/>
    </sheetView>
  </sheetViews>
  <sheetFormatPr defaultRowHeight="12" x14ac:dyDescent="0.2"/>
  <cols>
    <col min="1" max="1" width="3.125" style="60" bestFit="1" customWidth="1"/>
    <col min="2" max="2" width="24.875" style="60" customWidth="1"/>
    <col min="3" max="16" width="6.375" style="60" customWidth="1"/>
    <col min="17" max="17" width="7" style="60" customWidth="1"/>
    <col min="18" max="23" width="6.375" style="60" customWidth="1"/>
    <col min="24" max="24" width="9" style="72"/>
    <col min="25" max="16384" width="9" style="60"/>
  </cols>
  <sheetData>
    <row r="1" spans="1:24" ht="15" customHeight="1" x14ac:dyDescent="0.2">
      <c r="A1" s="56" t="s">
        <v>163</v>
      </c>
      <c r="B1" s="56"/>
      <c r="C1" s="56"/>
      <c r="D1" s="57" t="s">
        <v>176</v>
      </c>
      <c r="E1" s="57"/>
      <c r="F1" s="57"/>
      <c r="G1" s="57"/>
      <c r="H1" s="57"/>
      <c r="I1" s="57"/>
      <c r="J1" s="57"/>
      <c r="K1" s="57"/>
      <c r="L1" s="57"/>
      <c r="M1" s="57"/>
      <c r="N1" s="57"/>
      <c r="O1" s="57"/>
      <c r="P1" s="57"/>
      <c r="Q1" s="57"/>
      <c r="R1" s="59" t="s">
        <v>177</v>
      </c>
    </row>
    <row r="2" spans="1:24" ht="15" customHeight="1" x14ac:dyDescent="0.2">
      <c r="A2" s="56"/>
      <c r="B2" s="56"/>
      <c r="C2" s="56"/>
      <c r="D2" s="57"/>
      <c r="E2" s="57"/>
      <c r="F2" s="57"/>
      <c r="G2" s="57"/>
      <c r="H2" s="57"/>
      <c r="I2" s="57"/>
      <c r="J2" s="57"/>
      <c r="K2" s="57"/>
      <c r="L2" s="57"/>
      <c r="M2" s="57"/>
      <c r="N2" s="57"/>
      <c r="O2" s="57"/>
      <c r="P2" s="57"/>
      <c r="Q2" s="57"/>
      <c r="R2" s="59" t="s">
        <v>166</v>
      </c>
    </row>
    <row r="3" spans="1:24" ht="15" customHeight="1" x14ac:dyDescent="0.2">
      <c r="A3" s="56"/>
      <c r="B3" s="56"/>
      <c r="C3" s="56"/>
      <c r="D3" s="57"/>
      <c r="E3" s="57"/>
      <c r="F3" s="57"/>
      <c r="G3" s="57"/>
      <c r="H3" s="57"/>
      <c r="I3" s="57"/>
      <c r="J3" s="57"/>
      <c r="K3" s="57"/>
      <c r="L3" s="57"/>
      <c r="M3" s="57"/>
      <c r="N3" s="57"/>
      <c r="O3" s="57"/>
      <c r="P3" s="57"/>
      <c r="Q3" s="57"/>
      <c r="R3" s="59" t="s">
        <v>167</v>
      </c>
    </row>
    <row r="4" spans="1:24" x14ac:dyDescent="0.2">
      <c r="R4" s="59"/>
      <c r="S4" s="29" t="s">
        <v>178</v>
      </c>
    </row>
    <row r="5" spans="1:24" s="40" customFormat="1" ht="32.25" customHeight="1" x14ac:dyDescent="0.2">
      <c r="A5" s="73" t="s">
        <v>179</v>
      </c>
      <c r="B5" s="73"/>
      <c r="C5" s="74" t="s">
        <v>180</v>
      </c>
      <c r="D5" s="74"/>
      <c r="E5" s="74"/>
      <c r="F5" s="75" t="s">
        <v>181</v>
      </c>
      <c r="G5" s="75"/>
      <c r="H5" s="75"/>
      <c r="I5" s="76" t="s">
        <v>182</v>
      </c>
      <c r="J5" s="76"/>
      <c r="K5" s="76"/>
      <c r="L5" s="77" t="s">
        <v>183</v>
      </c>
      <c r="M5" s="77"/>
      <c r="N5" s="77"/>
      <c r="O5" s="78" t="s">
        <v>184</v>
      </c>
      <c r="P5" s="78"/>
      <c r="Q5" s="78"/>
      <c r="R5" s="79" t="s">
        <v>185</v>
      </c>
      <c r="S5" s="79"/>
      <c r="T5" s="79"/>
      <c r="U5" s="80" t="s">
        <v>186</v>
      </c>
      <c r="V5" s="80"/>
      <c r="W5" s="80"/>
      <c r="X5" s="73" t="s">
        <v>187</v>
      </c>
    </row>
    <row r="6" spans="1:24" s="40" customFormat="1" ht="24" x14ac:dyDescent="0.2">
      <c r="A6" s="81" t="s">
        <v>188</v>
      </c>
      <c r="B6" s="81" t="s">
        <v>189</v>
      </c>
      <c r="C6" s="82" t="s">
        <v>29</v>
      </c>
      <c r="D6" s="82" t="s">
        <v>30</v>
      </c>
      <c r="E6" s="82" t="s">
        <v>190</v>
      </c>
      <c r="F6" s="83" t="s">
        <v>29</v>
      </c>
      <c r="G6" s="83" t="s">
        <v>30</v>
      </c>
      <c r="H6" s="83" t="s">
        <v>190</v>
      </c>
      <c r="I6" s="84" t="s">
        <v>29</v>
      </c>
      <c r="J6" s="84" t="s">
        <v>30</v>
      </c>
      <c r="K6" s="84" t="s">
        <v>190</v>
      </c>
      <c r="L6" s="85" t="s">
        <v>29</v>
      </c>
      <c r="M6" s="85" t="s">
        <v>30</v>
      </c>
      <c r="N6" s="85" t="s">
        <v>190</v>
      </c>
      <c r="O6" s="86" t="s">
        <v>29</v>
      </c>
      <c r="P6" s="86" t="s">
        <v>30</v>
      </c>
      <c r="Q6" s="86" t="s">
        <v>190</v>
      </c>
      <c r="R6" s="87" t="s">
        <v>29</v>
      </c>
      <c r="S6" s="87" t="s">
        <v>30</v>
      </c>
      <c r="T6" s="87" t="s">
        <v>190</v>
      </c>
      <c r="U6" s="88" t="s">
        <v>29</v>
      </c>
      <c r="V6" s="88" t="s">
        <v>30</v>
      </c>
      <c r="W6" s="88" t="s">
        <v>190</v>
      </c>
      <c r="X6" s="73"/>
    </row>
    <row r="7" spans="1:24" x14ac:dyDescent="0.2">
      <c r="A7" s="89">
        <v>1</v>
      </c>
      <c r="B7" s="90" t="s">
        <v>191</v>
      </c>
      <c r="C7" s="91"/>
      <c r="D7" s="91"/>
      <c r="E7" s="91"/>
      <c r="F7" s="92"/>
      <c r="G7" s="92"/>
      <c r="H7" s="92"/>
      <c r="I7" s="93"/>
      <c r="J7" s="93"/>
      <c r="K7" s="93"/>
      <c r="L7" s="94"/>
      <c r="M7" s="94"/>
      <c r="N7" s="94"/>
      <c r="O7" s="95"/>
      <c r="P7" s="95"/>
      <c r="Q7" s="95"/>
      <c r="R7" s="96"/>
      <c r="S7" s="96"/>
      <c r="T7" s="96"/>
      <c r="U7" s="97"/>
      <c r="V7" s="97"/>
      <c r="W7" s="97"/>
      <c r="X7" s="98">
        <v>300</v>
      </c>
    </row>
    <row r="8" spans="1:24" x14ac:dyDescent="0.2">
      <c r="A8" s="89">
        <v>2</v>
      </c>
      <c r="B8" s="90" t="s">
        <v>192</v>
      </c>
      <c r="C8" s="91"/>
      <c r="D8" s="91"/>
      <c r="E8" s="91"/>
      <c r="F8" s="92"/>
      <c r="G8" s="92"/>
      <c r="H8" s="92"/>
      <c r="I8" s="93"/>
      <c r="J8" s="93"/>
      <c r="K8" s="93"/>
      <c r="L8" s="94"/>
      <c r="M8" s="94"/>
      <c r="N8" s="94"/>
      <c r="O8" s="95"/>
      <c r="P8" s="95"/>
      <c r="Q8" s="95"/>
      <c r="R8" s="96"/>
      <c r="S8" s="96"/>
      <c r="T8" s="96"/>
      <c r="U8" s="97"/>
      <c r="V8" s="97"/>
      <c r="W8" s="97"/>
      <c r="X8" s="98">
        <v>250</v>
      </c>
    </row>
    <row r="9" spans="1:24" x14ac:dyDescent="0.2">
      <c r="A9" s="89">
        <v>3</v>
      </c>
      <c r="B9" s="90" t="s">
        <v>193</v>
      </c>
      <c r="C9" s="91"/>
      <c r="D9" s="91"/>
      <c r="E9" s="91"/>
      <c r="F9" s="92"/>
      <c r="G9" s="92"/>
      <c r="H9" s="92"/>
      <c r="I9" s="93"/>
      <c r="J9" s="93"/>
      <c r="K9" s="93"/>
      <c r="L9" s="94"/>
      <c r="M9" s="94"/>
      <c r="N9" s="94"/>
      <c r="O9" s="95"/>
      <c r="P9" s="95"/>
      <c r="Q9" s="95"/>
      <c r="R9" s="96"/>
      <c r="S9" s="96"/>
      <c r="T9" s="96"/>
      <c r="U9" s="97"/>
      <c r="V9" s="97"/>
      <c r="W9" s="97"/>
      <c r="X9" s="98">
        <v>260</v>
      </c>
    </row>
    <row r="10" spans="1:24" x14ac:dyDescent="0.2">
      <c r="A10" s="89">
        <v>4</v>
      </c>
      <c r="B10" s="90" t="s">
        <v>194</v>
      </c>
      <c r="C10" s="91"/>
      <c r="D10" s="91"/>
      <c r="E10" s="91"/>
      <c r="F10" s="92"/>
      <c r="G10" s="92"/>
      <c r="H10" s="92"/>
      <c r="I10" s="93"/>
      <c r="J10" s="93"/>
      <c r="K10" s="93"/>
      <c r="L10" s="94"/>
      <c r="M10" s="94"/>
      <c r="N10" s="94"/>
      <c r="O10" s="95"/>
      <c r="P10" s="95"/>
      <c r="Q10" s="95"/>
      <c r="R10" s="96"/>
      <c r="S10" s="96"/>
      <c r="T10" s="96"/>
      <c r="U10" s="97"/>
      <c r="V10" s="97"/>
      <c r="W10" s="97"/>
      <c r="X10" s="98">
        <v>200</v>
      </c>
    </row>
    <row r="11" spans="1:24" x14ac:dyDescent="0.2">
      <c r="A11" s="89">
        <v>5</v>
      </c>
      <c r="B11" s="90" t="s">
        <v>195</v>
      </c>
      <c r="C11" s="91"/>
      <c r="D11" s="91"/>
      <c r="E11" s="91"/>
      <c r="F11" s="92"/>
      <c r="G11" s="92"/>
      <c r="H11" s="92"/>
      <c r="I11" s="93"/>
      <c r="J11" s="93"/>
      <c r="K11" s="93"/>
      <c r="L11" s="94"/>
      <c r="M11" s="94"/>
      <c r="N11" s="94"/>
      <c r="O11" s="95"/>
      <c r="P11" s="95"/>
      <c r="Q11" s="95"/>
      <c r="R11" s="96"/>
      <c r="S11" s="96"/>
      <c r="T11" s="96"/>
      <c r="U11" s="97"/>
      <c r="V11" s="97"/>
      <c r="W11" s="97"/>
      <c r="X11" s="98">
        <v>170</v>
      </c>
    </row>
    <row r="12" spans="1:24" x14ac:dyDescent="0.2">
      <c r="A12" s="89">
        <v>6</v>
      </c>
      <c r="B12" s="90" t="s">
        <v>196</v>
      </c>
      <c r="C12" s="91"/>
      <c r="D12" s="91"/>
      <c r="E12" s="91"/>
      <c r="F12" s="92"/>
      <c r="G12" s="92"/>
      <c r="H12" s="92"/>
      <c r="I12" s="93"/>
      <c r="J12" s="93"/>
      <c r="K12" s="93"/>
      <c r="L12" s="94"/>
      <c r="M12" s="94"/>
      <c r="N12" s="94"/>
      <c r="O12" s="95"/>
      <c r="P12" s="95"/>
      <c r="Q12" s="95"/>
      <c r="R12" s="96"/>
      <c r="S12" s="96"/>
      <c r="T12" s="96"/>
      <c r="U12" s="97"/>
      <c r="V12" s="97"/>
      <c r="W12" s="97"/>
      <c r="X12" s="98">
        <v>230</v>
      </c>
    </row>
    <row r="13" spans="1:24" x14ac:dyDescent="0.2">
      <c r="A13" s="89">
        <v>7</v>
      </c>
      <c r="B13" s="90" t="s">
        <v>197</v>
      </c>
      <c r="C13" s="91"/>
      <c r="D13" s="91"/>
      <c r="E13" s="91"/>
      <c r="F13" s="92"/>
      <c r="G13" s="92"/>
      <c r="H13" s="92"/>
      <c r="I13" s="93"/>
      <c r="J13" s="93"/>
      <c r="K13" s="93"/>
      <c r="L13" s="94"/>
      <c r="M13" s="94"/>
      <c r="N13" s="94"/>
      <c r="O13" s="95"/>
      <c r="P13" s="95"/>
      <c r="Q13" s="95"/>
      <c r="R13" s="96"/>
      <c r="S13" s="96"/>
      <c r="T13" s="96"/>
      <c r="U13" s="97"/>
      <c r="V13" s="97"/>
      <c r="W13" s="97"/>
      <c r="X13" s="98">
        <v>80</v>
      </c>
    </row>
    <row r="14" spans="1:24" x14ac:dyDescent="0.2">
      <c r="A14" s="89">
        <v>8</v>
      </c>
      <c r="B14" s="90" t="s">
        <v>198</v>
      </c>
      <c r="C14" s="91"/>
      <c r="D14" s="91"/>
      <c r="E14" s="91"/>
      <c r="F14" s="92"/>
      <c r="G14" s="92"/>
      <c r="H14" s="92"/>
      <c r="I14" s="93"/>
      <c r="J14" s="93"/>
      <c r="K14" s="93"/>
      <c r="L14" s="94"/>
      <c r="M14" s="94"/>
      <c r="N14" s="94"/>
      <c r="O14" s="95"/>
      <c r="P14" s="95"/>
      <c r="Q14" s="95"/>
      <c r="R14" s="96"/>
      <c r="S14" s="96"/>
      <c r="T14" s="96"/>
      <c r="U14" s="97"/>
      <c r="V14" s="97"/>
      <c r="W14" s="97"/>
      <c r="X14" s="98">
        <v>86</v>
      </c>
    </row>
    <row r="15" spans="1:24" x14ac:dyDescent="0.2">
      <c r="A15" s="89">
        <v>9</v>
      </c>
      <c r="B15" s="90" t="s">
        <v>199</v>
      </c>
      <c r="C15" s="91"/>
      <c r="D15" s="91"/>
      <c r="E15" s="91"/>
      <c r="F15" s="92"/>
      <c r="G15" s="92"/>
      <c r="H15" s="92"/>
      <c r="I15" s="93"/>
      <c r="J15" s="93"/>
      <c r="K15" s="93"/>
      <c r="L15" s="94"/>
      <c r="M15" s="94"/>
      <c r="N15" s="94"/>
      <c r="O15" s="95"/>
      <c r="P15" s="95"/>
      <c r="Q15" s="95"/>
      <c r="R15" s="96"/>
      <c r="S15" s="96"/>
      <c r="T15" s="96"/>
      <c r="U15" s="97"/>
      <c r="V15" s="97"/>
      <c r="W15" s="97"/>
      <c r="X15" s="98">
        <v>78</v>
      </c>
    </row>
    <row r="16" spans="1:24" x14ac:dyDescent="0.2">
      <c r="A16" s="89">
        <v>10</v>
      </c>
      <c r="B16" s="90" t="s">
        <v>200</v>
      </c>
      <c r="C16" s="91"/>
      <c r="D16" s="91"/>
      <c r="E16" s="91"/>
      <c r="F16" s="92"/>
      <c r="G16" s="92"/>
      <c r="H16" s="92"/>
      <c r="I16" s="93"/>
      <c r="J16" s="93"/>
      <c r="K16" s="93"/>
      <c r="L16" s="94"/>
      <c r="M16" s="94"/>
      <c r="N16" s="94"/>
      <c r="O16" s="95"/>
      <c r="P16" s="95"/>
      <c r="Q16" s="95"/>
      <c r="R16" s="96"/>
      <c r="S16" s="96"/>
      <c r="T16" s="96"/>
      <c r="U16" s="97"/>
      <c r="V16" s="97"/>
      <c r="W16" s="97"/>
      <c r="X16" s="98">
        <v>200</v>
      </c>
    </row>
    <row r="17" spans="1:24" x14ac:dyDescent="0.2">
      <c r="A17" s="89">
        <v>11</v>
      </c>
      <c r="B17" s="90" t="s">
        <v>201</v>
      </c>
      <c r="C17" s="91"/>
      <c r="D17" s="91"/>
      <c r="E17" s="91"/>
      <c r="F17" s="92"/>
      <c r="G17" s="92"/>
      <c r="H17" s="92"/>
      <c r="I17" s="93"/>
      <c r="J17" s="93"/>
      <c r="K17" s="93"/>
      <c r="L17" s="94"/>
      <c r="M17" s="94"/>
      <c r="N17" s="94"/>
      <c r="O17" s="95"/>
      <c r="P17" s="95"/>
      <c r="Q17" s="95"/>
      <c r="R17" s="96"/>
      <c r="S17" s="96"/>
      <c r="T17" s="96"/>
      <c r="U17" s="97"/>
      <c r="V17" s="97"/>
      <c r="W17" s="97"/>
      <c r="X17" s="98">
        <v>127</v>
      </c>
    </row>
    <row r="18" spans="1:24" x14ac:dyDescent="0.2">
      <c r="A18" s="89">
        <v>12</v>
      </c>
      <c r="B18" s="90" t="s">
        <v>202</v>
      </c>
      <c r="C18" s="91"/>
      <c r="D18" s="91"/>
      <c r="E18" s="91"/>
      <c r="F18" s="92"/>
      <c r="G18" s="92"/>
      <c r="H18" s="92"/>
      <c r="I18" s="93"/>
      <c r="J18" s="93"/>
      <c r="K18" s="93"/>
      <c r="L18" s="94"/>
      <c r="M18" s="94"/>
      <c r="N18" s="94"/>
      <c r="O18" s="95"/>
      <c r="P18" s="95"/>
      <c r="Q18" s="95"/>
      <c r="R18" s="96"/>
      <c r="S18" s="96"/>
      <c r="T18" s="96"/>
      <c r="U18" s="97"/>
      <c r="V18" s="97"/>
      <c r="W18" s="97"/>
      <c r="X18" s="98">
        <v>124</v>
      </c>
    </row>
    <row r="19" spans="1:24" x14ac:dyDescent="0.2">
      <c r="A19" s="89">
        <v>13</v>
      </c>
      <c r="B19" s="90" t="s">
        <v>203</v>
      </c>
      <c r="C19" s="91"/>
      <c r="D19" s="91"/>
      <c r="E19" s="91"/>
      <c r="F19" s="92"/>
      <c r="G19" s="92"/>
      <c r="H19" s="92"/>
      <c r="I19" s="93"/>
      <c r="J19" s="93"/>
      <c r="K19" s="93"/>
      <c r="L19" s="94"/>
      <c r="M19" s="94"/>
      <c r="N19" s="94"/>
      <c r="O19" s="95"/>
      <c r="P19" s="95"/>
      <c r="Q19" s="95"/>
      <c r="R19" s="96"/>
      <c r="S19" s="96"/>
      <c r="T19" s="96"/>
      <c r="U19" s="97"/>
      <c r="V19" s="97"/>
      <c r="W19" s="97"/>
      <c r="X19" s="98">
        <v>120</v>
      </c>
    </row>
    <row r="20" spans="1:24" x14ac:dyDescent="0.2">
      <c r="A20" s="89">
        <v>14</v>
      </c>
      <c r="B20" s="90" t="s">
        <v>204</v>
      </c>
      <c r="C20" s="91"/>
      <c r="D20" s="91"/>
      <c r="E20" s="91"/>
      <c r="F20" s="92"/>
      <c r="G20" s="92"/>
      <c r="H20" s="92"/>
      <c r="I20" s="93"/>
      <c r="J20" s="93"/>
      <c r="K20" s="93"/>
      <c r="L20" s="94"/>
      <c r="M20" s="94"/>
      <c r="N20" s="94"/>
      <c r="O20" s="95"/>
      <c r="P20" s="95"/>
      <c r="Q20" s="95"/>
      <c r="R20" s="96"/>
      <c r="S20" s="96"/>
      <c r="T20" s="96"/>
      <c r="U20" s="97"/>
      <c r="V20" s="97"/>
      <c r="W20" s="97"/>
      <c r="X20" s="98">
        <v>250</v>
      </c>
    </row>
    <row r="21" spans="1:24" x14ac:dyDescent="0.2">
      <c r="A21" s="89">
        <v>15</v>
      </c>
      <c r="B21" s="90" t="s">
        <v>205</v>
      </c>
      <c r="C21" s="91"/>
      <c r="D21" s="91"/>
      <c r="E21" s="91"/>
      <c r="F21" s="92"/>
      <c r="G21" s="92"/>
      <c r="H21" s="92"/>
      <c r="I21" s="93"/>
      <c r="J21" s="93"/>
      <c r="K21" s="93"/>
      <c r="L21" s="94"/>
      <c r="M21" s="94"/>
      <c r="N21" s="94"/>
      <c r="O21" s="95"/>
      <c r="P21" s="95"/>
      <c r="Q21" s="95"/>
      <c r="R21" s="96"/>
      <c r="S21" s="96"/>
      <c r="T21" s="96"/>
      <c r="U21" s="97"/>
      <c r="V21" s="97"/>
      <c r="W21" s="97"/>
      <c r="X21" s="98">
        <v>60</v>
      </c>
    </row>
    <row r="22" spans="1:24" x14ac:dyDescent="0.2">
      <c r="A22" s="89">
        <v>16</v>
      </c>
      <c r="B22" s="90" t="s">
        <v>206</v>
      </c>
      <c r="C22" s="91"/>
      <c r="D22" s="91"/>
      <c r="E22" s="91"/>
      <c r="F22" s="92"/>
      <c r="G22" s="92"/>
      <c r="H22" s="92"/>
      <c r="I22" s="93"/>
      <c r="J22" s="93"/>
      <c r="K22" s="93"/>
      <c r="L22" s="94"/>
      <c r="M22" s="94"/>
      <c r="N22" s="94"/>
      <c r="O22" s="95"/>
      <c r="P22" s="95"/>
      <c r="Q22" s="95"/>
      <c r="R22" s="96"/>
      <c r="S22" s="96"/>
      <c r="T22" s="96"/>
      <c r="U22" s="97"/>
      <c r="V22" s="97"/>
      <c r="W22" s="97"/>
      <c r="X22" s="98">
        <v>160</v>
      </c>
    </row>
    <row r="23" spans="1:24" x14ac:dyDescent="0.2">
      <c r="A23" s="89">
        <v>17</v>
      </c>
      <c r="B23" s="90" t="s">
        <v>207</v>
      </c>
      <c r="C23" s="91"/>
      <c r="D23" s="91"/>
      <c r="E23" s="91"/>
      <c r="F23" s="92"/>
      <c r="G23" s="92"/>
      <c r="H23" s="92"/>
      <c r="I23" s="93"/>
      <c r="J23" s="93"/>
      <c r="K23" s="93"/>
      <c r="L23" s="94"/>
      <c r="M23" s="94"/>
      <c r="N23" s="94"/>
      <c r="O23" s="95"/>
      <c r="P23" s="95"/>
      <c r="Q23" s="95"/>
      <c r="R23" s="96"/>
      <c r="S23" s="96"/>
      <c r="T23" s="96"/>
      <c r="U23" s="97"/>
      <c r="V23" s="97"/>
      <c r="W23" s="97"/>
      <c r="X23" s="98">
        <v>70</v>
      </c>
    </row>
    <row r="24" spans="1:24" x14ac:dyDescent="0.2">
      <c r="A24" s="89">
        <v>18</v>
      </c>
      <c r="B24" s="90" t="s">
        <v>208</v>
      </c>
      <c r="C24" s="91"/>
      <c r="D24" s="91"/>
      <c r="E24" s="91"/>
      <c r="F24" s="92"/>
      <c r="G24" s="92"/>
      <c r="H24" s="92"/>
      <c r="I24" s="93"/>
      <c r="J24" s="93"/>
      <c r="K24" s="93"/>
      <c r="L24" s="94"/>
      <c r="M24" s="94"/>
      <c r="N24" s="94"/>
      <c r="O24" s="95"/>
      <c r="P24" s="95"/>
      <c r="Q24" s="95"/>
      <c r="R24" s="96"/>
      <c r="S24" s="96"/>
      <c r="T24" s="96"/>
      <c r="U24" s="97"/>
      <c r="V24" s="97"/>
      <c r="W24" s="97"/>
      <c r="X24" s="98">
        <v>86</v>
      </c>
    </row>
    <row r="25" spans="1:24" x14ac:dyDescent="0.2">
      <c r="A25" s="89">
        <v>19</v>
      </c>
      <c r="B25" s="90" t="s">
        <v>209</v>
      </c>
      <c r="C25" s="91"/>
      <c r="D25" s="91"/>
      <c r="E25" s="91"/>
      <c r="F25" s="92"/>
      <c r="G25" s="92"/>
      <c r="H25" s="92"/>
      <c r="I25" s="93"/>
      <c r="J25" s="93"/>
      <c r="K25" s="93"/>
      <c r="L25" s="94"/>
      <c r="M25" s="94"/>
      <c r="N25" s="94"/>
      <c r="O25" s="95"/>
      <c r="P25" s="95"/>
      <c r="Q25" s="95"/>
      <c r="R25" s="96"/>
      <c r="S25" s="96"/>
      <c r="T25" s="96"/>
      <c r="U25" s="97"/>
      <c r="V25" s="97"/>
      <c r="W25" s="97"/>
      <c r="X25" s="98">
        <v>146</v>
      </c>
    </row>
    <row r="26" spans="1:24" x14ac:dyDescent="0.2">
      <c r="A26" s="89">
        <v>20</v>
      </c>
      <c r="B26" s="90" t="s">
        <v>210</v>
      </c>
      <c r="C26" s="91"/>
      <c r="D26" s="91"/>
      <c r="E26" s="91"/>
      <c r="F26" s="92"/>
      <c r="G26" s="92"/>
      <c r="H26" s="92"/>
      <c r="I26" s="93"/>
      <c r="J26" s="93"/>
      <c r="K26" s="93"/>
      <c r="L26" s="94"/>
      <c r="M26" s="94"/>
      <c r="N26" s="94"/>
      <c r="O26" s="95"/>
      <c r="P26" s="95"/>
      <c r="Q26" s="95"/>
      <c r="R26" s="96"/>
      <c r="S26" s="96"/>
      <c r="T26" s="96"/>
      <c r="U26" s="97"/>
      <c r="V26" s="97"/>
      <c r="W26" s="97"/>
      <c r="X26" s="98">
        <v>124</v>
      </c>
    </row>
    <row r="27" spans="1:24" x14ac:dyDescent="0.2">
      <c r="A27" s="89">
        <v>21</v>
      </c>
      <c r="B27" s="90" t="s">
        <v>211</v>
      </c>
      <c r="C27" s="91"/>
      <c r="D27" s="91"/>
      <c r="E27" s="91"/>
      <c r="F27" s="92"/>
      <c r="G27" s="92"/>
      <c r="H27" s="92"/>
      <c r="I27" s="93"/>
      <c r="J27" s="93"/>
      <c r="K27" s="93"/>
      <c r="L27" s="94"/>
      <c r="M27" s="94"/>
      <c r="N27" s="94"/>
      <c r="O27" s="95"/>
      <c r="P27" s="95"/>
      <c r="Q27" s="95"/>
      <c r="R27" s="96"/>
      <c r="S27" s="96"/>
      <c r="T27" s="96"/>
      <c r="U27" s="97"/>
      <c r="V27" s="97"/>
      <c r="W27" s="97"/>
      <c r="X27" s="98">
        <v>89</v>
      </c>
    </row>
    <row r="28" spans="1:24" x14ac:dyDescent="0.2">
      <c r="A28" s="89">
        <v>22</v>
      </c>
      <c r="B28" s="90" t="s">
        <v>212</v>
      </c>
      <c r="C28" s="91"/>
      <c r="D28" s="91"/>
      <c r="E28" s="91"/>
      <c r="F28" s="92"/>
      <c r="G28" s="92"/>
      <c r="H28" s="92"/>
      <c r="I28" s="93"/>
      <c r="J28" s="93"/>
      <c r="K28" s="93"/>
      <c r="L28" s="94"/>
      <c r="M28" s="94"/>
      <c r="N28" s="94"/>
      <c r="O28" s="95"/>
      <c r="P28" s="95"/>
      <c r="Q28" s="95"/>
      <c r="R28" s="96"/>
      <c r="S28" s="96"/>
      <c r="T28" s="96"/>
      <c r="U28" s="97"/>
      <c r="V28" s="97"/>
      <c r="W28" s="97"/>
      <c r="X28" s="98">
        <v>78</v>
      </c>
    </row>
    <row r="29" spans="1:24" x14ac:dyDescent="0.2">
      <c r="A29" s="89">
        <v>23</v>
      </c>
      <c r="B29" s="90" t="s">
        <v>213</v>
      </c>
      <c r="C29" s="91"/>
      <c r="D29" s="91"/>
      <c r="E29" s="91"/>
      <c r="F29" s="92"/>
      <c r="G29" s="92"/>
      <c r="H29" s="92"/>
      <c r="I29" s="93"/>
      <c r="J29" s="93"/>
      <c r="K29" s="93"/>
      <c r="L29" s="94"/>
      <c r="M29" s="94"/>
      <c r="N29" s="94"/>
      <c r="O29" s="95"/>
      <c r="P29" s="95"/>
      <c r="Q29" s="95"/>
      <c r="R29" s="96"/>
      <c r="S29" s="96"/>
      <c r="T29" s="96"/>
      <c r="U29" s="97"/>
      <c r="V29" s="97"/>
      <c r="W29" s="97"/>
      <c r="X29" s="98">
        <v>98</v>
      </c>
    </row>
    <row r="30" spans="1:24" x14ac:dyDescent="0.2">
      <c r="A30" s="89">
        <v>24</v>
      </c>
      <c r="B30" s="90" t="s">
        <v>214</v>
      </c>
      <c r="C30" s="91"/>
      <c r="D30" s="91"/>
      <c r="E30" s="91"/>
      <c r="F30" s="92"/>
      <c r="G30" s="92"/>
      <c r="H30" s="92"/>
      <c r="I30" s="93"/>
      <c r="J30" s="93"/>
      <c r="K30" s="93"/>
      <c r="L30" s="94"/>
      <c r="M30" s="94"/>
      <c r="N30" s="94"/>
      <c r="O30" s="95"/>
      <c r="P30" s="95"/>
      <c r="Q30" s="95"/>
      <c r="R30" s="96"/>
      <c r="S30" s="96"/>
      <c r="T30" s="96"/>
      <c r="U30" s="97"/>
      <c r="V30" s="97"/>
      <c r="W30" s="97"/>
      <c r="X30" s="98">
        <v>68</v>
      </c>
    </row>
    <row r="31" spans="1:24" x14ac:dyDescent="0.2">
      <c r="A31" s="89">
        <v>25</v>
      </c>
      <c r="B31" s="90" t="s">
        <v>215</v>
      </c>
      <c r="C31" s="91"/>
      <c r="D31" s="91"/>
      <c r="E31" s="91"/>
      <c r="F31" s="92"/>
      <c r="G31" s="92"/>
      <c r="H31" s="92"/>
      <c r="I31" s="93"/>
      <c r="J31" s="93"/>
      <c r="K31" s="93"/>
      <c r="L31" s="94"/>
      <c r="M31" s="94"/>
      <c r="N31" s="94"/>
      <c r="O31" s="95"/>
      <c r="P31" s="95"/>
      <c r="Q31" s="95"/>
      <c r="R31" s="96"/>
      <c r="S31" s="96"/>
      <c r="T31" s="96"/>
      <c r="U31" s="97"/>
      <c r="V31" s="97"/>
      <c r="W31" s="97"/>
      <c r="X31" s="98">
        <v>123</v>
      </c>
    </row>
    <row r="32" spans="1:24" x14ac:dyDescent="0.2">
      <c r="A32" s="89">
        <v>26</v>
      </c>
      <c r="B32" s="90" t="s">
        <v>216</v>
      </c>
      <c r="C32" s="91"/>
      <c r="D32" s="91"/>
      <c r="E32" s="91"/>
      <c r="F32" s="92"/>
      <c r="G32" s="92"/>
      <c r="H32" s="92"/>
      <c r="I32" s="93"/>
      <c r="J32" s="93"/>
      <c r="K32" s="93"/>
      <c r="L32" s="94"/>
      <c r="M32" s="94"/>
      <c r="N32" s="94"/>
      <c r="O32" s="95"/>
      <c r="P32" s="95"/>
      <c r="Q32" s="95"/>
      <c r="R32" s="96"/>
      <c r="S32" s="96"/>
      <c r="T32" s="96"/>
      <c r="U32" s="97"/>
      <c r="V32" s="97"/>
      <c r="W32" s="97"/>
      <c r="X32" s="98">
        <v>56</v>
      </c>
    </row>
    <row r="33" spans="1:24" x14ac:dyDescent="0.2">
      <c r="A33" s="89">
        <v>27</v>
      </c>
      <c r="B33" s="90" t="s">
        <v>217</v>
      </c>
      <c r="C33" s="91"/>
      <c r="D33" s="91"/>
      <c r="E33" s="91"/>
      <c r="F33" s="92"/>
      <c r="G33" s="92"/>
      <c r="H33" s="92"/>
      <c r="I33" s="93"/>
      <c r="J33" s="93"/>
      <c r="K33" s="93"/>
      <c r="L33" s="94"/>
      <c r="M33" s="94"/>
      <c r="N33" s="94"/>
      <c r="O33" s="95"/>
      <c r="P33" s="95"/>
      <c r="Q33" s="95"/>
      <c r="R33" s="96"/>
      <c r="S33" s="96"/>
      <c r="T33" s="96"/>
      <c r="U33" s="97"/>
      <c r="V33" s="97"/>
      <c r="W33" s="97"/>
      <c r="X33" s="98">
        <v>78</v>
      </c>
    </row>
    <row r="34" spans="1:24" x14ac:dyDescent="0.2">
      <c r="A34" s="89">
        <v>28</v>
      </c>
      <c r="B34" s="90" t="s">
        <v>217</v>
      </c>
      <c r="C34" s="91"/>
      <c r="D34" s="91"/>
      <c r="E34" s="91"/>
      <c r="F34" s="92"/>
      <c r="G34" s="92"/>
      <c r="H34" s="92"/>
      <c r="I34" s="93"/>
      <c r="J34" s="93"/>
      <c r="K34" s="93"/>
      <c r="L34" s="94"/>
      <c r="M34" s="94"/>
      <c r="N34" s="94"/>
      <c r="O34" s="95"/>
      <c r="P34" s="95"/>
      <c r="Q34" s="95"/>
      <c r="R34" s="96"/>
      <c r="S34" s="96"/>
      <c r="T34" s="96"/>
      <c r="U34" s="97"/>
      <c r="V34" s="97"/>
      <c r="W34" s="97"/>
      <c r="X34" s="98">
        <v>78</v>
      </c>
    </row>
    <row r="35" spans="1:24" x14ac:dyDescent="0.2">
      <c r="A35" s="89">
        <v>29</v>
      </c>
      <c r="B35" s="90" t="s">
        <v>218</v>
      </c>
      <c r="C35" s="91"/>
      <c r="D35" s="91"/>
      <c r="E35" s="91"/>
      <c r="F35" s="92"/>
      <c r="G35" s="92"/>
      <c r="H35" s="92"/>
      <c r="I35" s="93"/>
      <c r="J35" s="93"/>
      <c r="K35" s="93"/>
      <c r="L35" s="94"/>
      <c r="M35" s="94"/>
      <c r="N35" s="94"/>
      <c r="O35" s="95"/>
      <c r="P35" s="95"/>
      <c r="Q35" s="95"/>
      <c r="R35" s="96"/>
      <c r="S35" s="96"/>
      <c r="T35" s="96"/>
      <c r="U35" s="97"/>
      <c r="V35" s="97"/>
      <c r="W35" s="97"/>
      <c r="X35" s="98">
        <v>82</v>
      </c>
    </row>
    <row r="36" spans="1:24" x14ac:dyDescent="0.2">
      <c r="A36" s="89">
        <v>30</v>
      </c>
      <c r="B36" s="90" t="s">
        <v>219</v>
      </c>
      <c r="C36" s="91"/>
      <c r="D36" s="91"/>
      <c r="E36" s="91"/>
      <c r="F36" s="92"/>
      <c r="G36" s="92"/>
      <c r="H36" s="92"/>
      <c r="I36" s="93"/>
      <c r="J36" s="93"/>
      <c r="K36" s="93"/>
      <c r="L36" s="94"/>
      <c r="M36" s="94"/>
      <c r="N36" s="94"/>
      <c r="O36" s="95"/>
      <c r="P36" s="95"/>
      <c r="Q36" s="95"/>
      <c r="R36" s="96"/>
      <c r="S36" s="96"/>
      <c r="T36" s="96"/>
      <c r="U36" s="97"/>
      <c r="V36" s="97"/>
      <c r="W36" s="97"/>
      <c r="X36" s="98">
        <v>74</v>
      </c>
    </row>
    <row r="37" spans="1:24" x14ac:dyDescent="0.2">
      <c r="A37" s="89">
        <v>31</v>
      </c>
      <c r="B37" s="90" t="s">
        <v>220</v>
      </c>
      <c r="C37" s="91"/>
      <c r="D37" s="91"/>
      <c r="E37" s="91"/>
      <c r="F37" s="92"/>
      <c r="G37" s="92"/>
      <c r="H37" s="92"/>
      <c r="I37" s="93"/>
      <c r="J37" s="93"/>
      <c r="K37" s="93"/>
      <c r="L37" s="94"/>
      <c r="M37" s="94"/>
      <c r="N37" s="94"/>
      <c r="O37" s="95"/>
      <c r="P37" s="95"/>
      <c r="Q37" s="95"/>
      <c r="R37" s="96"/>
      <c r="S37" s="96"/>
      <c r="T37" s="96"/>
      <c r="U37" s="97"/>
      <c r="V37" s="97"/>
      <c r="W37" s="97"/>
      <c r="X37" s="98">
        <v>92</v>
      </c>
    </row>
    <row r="38" spans="1:24" x14ac:dyDescent="0.2">
      <c r="A38" s="89">
        <v>32</v>
      </c>
      <c r="B38" s="90" t="s">
        <v>221</v>
      </c>
      <c r="C38" s="91"/>
      <c r="D38" s="91"/>
      <c r="E38" s="91"/>
      <c r="F38" s="92"/>
      <c r="G38" s="92"/>
      <c r="H38" s="92"/>
      <c r="I38" s="93"/>
      <c r="J38" s="93"/>
      <c r="K38" s="93"/>
      <c r="L38" s="94"/>
      <c r="M38" s="94"/>
      <c r="N38" s="94"/>
      <c r="O38" s="95"/>
      <c r="P38" s="95"/>
      <c r="Q38" s="95"/>
      <c r="R38" s="96"/>
      <c r="S38" s="96"/>
      <c r="T38" s="96"/>
      <c r="U38" s="97"/>
      <c r="V38" s="97"/>
      <c r="W38" s="97"/>
      <c r="X38" s="98">
        <v>127</v>
      </c>
    </row>
    <row r="39" spans="1:24" x14ac:dyDescent="0.2">
      <c r="A39" s="89">
        <v>33</v>
      </c>
      <c r="B39" s="90" t="s">
        <v>221</v>
      </c>
      <c r="C39" s="91"/>
      <c r="D39" s="91"/>
      <c r="E39" s="91"/>
      <c r="F39" s="92"/>
      <c r="G39" s="92"/>
      <c r="H39" s="92"/>
      <c r="I39" s="93"/>
      <c r="J39" s="93"/>
      <c r="K39" s="93"/>
      <c r="L39" s="94"/>
      <c r="M39" s="94"/>
      <c r="N39" s="94"/>
      <c r="O39" s="95"/>
      <c r="P39" s="95"/>
      <c r="Q39" s="95"/>
      <c r="R39" s="96"/>
      <c r="S39" s="96"/>
      <c r="T39" s="96"/>
      <c r="U39" s="97"/>
      <c r="V39" s="97"/>
      <c r="W39" s="97"/>
      <c r="X39" s="98">
        <v>60</v>
      </c>
    </row>
    <row r="40" spans="1:24" x14ac:dyDescent="0.2">
      <c r="A40" s="89">
        <v>34</v>
      </c>
      <c r="B40" s="90" t="s">
        <v>221</v>
      </c>
      <c r="C40" s="91"/>
      <c r="D40" s="91"/>
      <c r="E40" s="91"/>
      <c r="F40" s="92"/>
      <c r="G40" s="92"/>
      <c r="H40" s="92"/>
      <c r="I40" s="93"/>
      <c r="J40" s="93"/>
      <c r="K40" s="93"/>
      <c r="L40" s="94"/>
      <c r="M40" s="94"/>
      <c r="N40" s="94"/>
      <c r="O40" s="95"/>
      <c r="P40" s="95"/>
      <c r="Q40" s="95"/>
      <c r="R40" s="96"/>
      <c r="S40" s="96"/>
      <c r="T40" s="96"/>
      <c r="U40" s="97"/>
      <c r="V40" s="97"/>
      <c r="W40" s="97"/>
      <c r="X40" s="98">
        <v>160</v>
      </c>
    </row>
    <row r="41" spans="1:24" x14ac:dyDescent="0.2">
      <c r="A41" s="89">
        <v>35</v>
      </c>
      <c r="B41" s="90" t="s">
        <v>222</v>
      </c>
      <c r="C41" s="91"/>
      <c r="D41" s="91"/>
      <c r="E41" s="91"/>
      <c r="F41" s="92"/>
      <c r="G41" s="92"/>
      <c r="H41" s="92"/>
      <c r="I41" s="93"/>
      <c r="J41" s="93"/>
      <c r="K41" s="93"/>
      <c r="L41" s="94"/>
      <c r="M41" s="94"/>
      <c r="N41" s="94"/>
      <c r="O41" s="95"/>
      <c r="P41" s="95"/>
      <c r="Q41" s="95"/>
      <c r="R41" s="96"/>
      <c r="S41" s="96"/>
      <c r="T41" s="96"/>
      <c r="U41" s="97"/>
      <c r="V41" s="97"/>
      <c r="W41" s="97"/>
      <c r="X41" s="98">
        <v>70</v>
      </c>
    </row>
    <row r="42" spans="1:24" x14ac:dyDescent="0.2">
      <c r="A42" s="89">
        <v>36</v>
      </c>
      <c r="B42" s="90" t="s">
        <v>223</v>
      </c>
      <c r="C42" s="91"/>
      <c r="D42" s="91"/>
      <c r="E42" s="91"/>
      <c r="F42" s="92"/>
      <c r="G42" s="92"/>
      <c r="H42" s="92"/>
      <c r="I42" s="93"/>
      <c r="J42" s="93"/>
      <c r="K42" s="93"/>
      <c r="L42" s="94"/>
      <c r="M42" s="94"/>
      <c r="N42" s="94"/>
      <c r="O42" s="95"/>
      <c r="P42" s="95"/>
      <c r="Q42" s="95"/>
      <c r="R42" s="96"/>
      <c r="S42" s="96"/>
      <c r="T42" s="96"/>
      <c r="U42" s="97"/>
      <c r="V42" s="97"/>
      <c r="W42" s="97"/>
      <c r="X42" s="98">
        <v>86</v>
      </c>
    </row>
    <row r="43" spans="1:24" x14ac:dyDescent="0.2">
      <c r="A43" s="89">
        <v>37</v>
      </c>
      <c r="B43" s="90" t="s">
        <v>224</v>
      </c>
      <c r="C43" s="91"/>
      <c r="D43" s="91"/>
      <c r="E43" s="91"/>
      <c r="F43" s="92"/>
      <c r="G43" s="92"/>
      <c r="H43" s="92"/>
      <c r="I43" s="93"/>
      <c r="J43" s="93"/>
      <c r="K43" s="93"/>
      <c r="L43" s="94"/>
      <c r="M43" s="94"/>
      <c r="N43" s="94"/>
      <c r="O43" s="95"/>
      <c r="P43" s="95"/>
      <c r="Q43" s="95"/>
      <c r="R43" s="96"/>
      <c r="S43" s="96"/>
      <c r="T43" s="96"/>
      <c r="U43" s="97"/>
      <c r="V43" s="97"/>
      <c r="W43" s="97"/>
      <c r="X43" s="98">
        <v>146</v>
      </c>
    </row>
    <row r="44" spans="1:24" x14ac:dyDescent="0.2">
      <c r="A44" s="89">
        <v>38</v>
      </c>
      <c r="B44" s="90" t="s">
        <v>225</v>
      </c>
      <c r="C44" s="91"/>
      <c r="D44" s="91"/>
      <c r="E44" s="91"/>
      <c r="F44" s="92"/>
      <c r="G44" s="92"/>
      <c r="H44" s="92"/>
      <c r="I44" s="93"/>
      <c r="J44" s="93"/>
      <c r="K44" s="93"/>
      <c r="L44" s="94"/>
      <c r="M44" s="94"/>
      <c r="N44" s="94"/>
      <c r="O44" s="95"/>
      <c r="P44" s="95"/>
      <c r="Q44" s="95"/>
      <c r="R44" s="96"/>
      <c r="S44" s="96"/>
      <c r="T44" s="96"/>
      <c r="U44" s="97"/>
      <c r="V44" s="97"/>
      <c r="W44" s="97"/>
      <c r="X44" s="98">
        <v>124</v>
      </c>
    </row>
    <row r="45" spans="1:24" x14ac:dyDescent="0.2">
      <c r="A45" s="89">
        <v>39</v>
      </c>
      <c r="B45" s="90" t="s">
        <v>226</v>
      </c>
      <c r="C45" s="91"/>
      <c r="D45" s="91"/>
      <c r="E45" s="91"/>
      <c r="F45" s="92"/>
      <c r="G45" s="92"/>
      <c r="H45" s="92"/>
      <c r="I45" s="93"/>
      <c r="J45" s="93"/>
      <c r="K45" s="93"/>
      <c r="L45" s="94"/>
      <c r="M45" s="94"/>
      <c r="N45" s="94"/>
      <c r="O45" s="95"/>
      <c r="P45" s="95"/>
      <c r="Q45" s="95"/>
      <c r="R45" s="96"/>
      <c r="S45" s="96"/>
      <c r="T45" s="96"/>
      <c r="U45" s="97"/>
      <c r="V45" s="97"/>
      <c r="W45" s="97"/>
      <c r="X45" s="98">
        <v>89</v>
      </c>
    </row>
    <row r="46" spans="1:24" x14ac:dyDescent="0.2">
      <c r="A46" s="89">
        <v>40</v>
      </c>
      <c r="B46" s="90" t="s">
        <v>227</v>
      </c>
      <c r="C46" s="91"/>
      <c r="D46" s="91"/>
      <c r="E46" s="91"/>
      <c r="F46" s="92"/>
      <c r="G46" s="92"/>
      <c r="H46" s="92"/>
      <c r="I46" s="93"/>
      <c r="J46" s="93"/>
      <c r="K46" s="93"/>
      <c r="L46" s="94"/>
      <c r="M46" s="94"/>
      <c r="N46" s="94"/>
      <c r="O46" s="95"/>
      <c r="P46" s="95"/>
      <c r="Q46" s="95"/>
      <c r="R46" s="96"/>
      <c r="S46" s="96"/>
      <c r="T46" s="96"/>
      <c r="U46" s="97"/>
      <c r="V46" s="97"/>
      <c r="W46" s="97"/>
      <c r="X46" s="98">
        <v>78</v>
      </c>
    </row>
    <row r="47" spans="1:24" x14ac:dyDescent="0.2">
      <c r="A47" s="89">
        <v>41</v>
      </c>
      <c r="B47" s="90" t="s">
        <v>228</v>
      </c>
      <c r="C47" s="91"/>
      <c r="D47" s="91"/>
      <c r="E47" s="91"/>
      <c r="F47" s="92"/>
      <c r="G47" s="92"/>
      <c r="H47" s="92"/>
      <c r="I47" s="93"/>
      <c r="J47" s="93"/>
      <c r="K47" s="93"/>
      <c r="L47" s="94"/>
      <c r="M47" s="94"/>
      <c r="N47" s="94"/>
      <c r="O47" s="95"/>
      <c r="P47" s="95"/>
      <c r="Q47" s="95"/>
      <c r="R47" s="96"/>
      <c r="S47" s="96"/>
      <c r="T47" s="96"/>
      <c r="U47" s="97"/>
      <c r="V47" s="97"/>
      <c r="W47" s="97"/>
      <c r="X47" s="98">
        <v>98</v>
      </c>
    </row>
    <row r="48" spans="1:24" x14ac:dyDescent="0.2">
      <c r="A48" s="89">
        <v>42</v>
      </c>
      <c r="B48" s="90" t="s">
        <v>229</v>
      </c>
      <c r="C48" s="91"/>
      <c r="D48" s="91"/>
      <c r="E48" s="91"/>
      <c r="F48" s="92"/>
      <c r="G48" s="92"/>
      <c r="H48" s="92"/>
      <c r="I48" s="93"/>
      <c r="J48" s="93"/>
      <c r="K48" s="93"/>
      <c r="L48" s="94"/>
      <c r="M48" s="94"/>
      <c r="N48" s="94"/>
      <c r="O48" s="95"/>
      <c r="P48" s="95"/>
      <c r="Q48" s="95"/>
      <c r="R48" s="96"/>
      <c r="S48" s="96"/>
      <c r="T48" s="96"/>
      <c r="U48" s="97"/>
      <c r="V48" s="97"/>
      <c r="W48" s="97"/>
      <c r="X48" s="98">
        <v>68</v>
      </c>
    </row>
    <row r="49" spans="1:24" x14ac:dyDescent="0.2">
      <c r="A49" s="89">
        <v>43</v>
      </c>
      <c r="B49" s="90" t="s">
        <v>230</v>
      </c>
      <c r="C49" s="91"/>
      <c r="D49" s="91"/>
      <c r="E49" s="91"/>
      <c r="F49" s="92"/>
      <c r="G49" s="92"/>
      <c r="H49" s="92"/>
      <c r="I49" s="93"/>
      <c r="J49" s="93"/>
      <c r="K49" s="93"/>
      <c r="L49" s="94"/>
      <c r="M49" s="94"/>
      <c r="N49" s="94"/>
      <c r="O49" s="95"/>
      <c r="P49" s="95"/>
      <c r="Q49" s="95"/>
      <c r="R49" s="96"/>
      <c r="S49" s="96"/>
      <c r="T49" s="96"/>
      <c r="U49" s="97"/>
      <c r="V49" s="97"/>
      <c r="W49" s="97"/>
      <c r="X49" s="98">
        <v>123</v>
      </c>
    </row>
    <row r="50" spans="1:24" x14ac:dyDescent="0.2">
      <c r="A50" s="89">
        <v>44</v>
      </c>
      <c r="B50" s="90" t="s">
        <v>231</v>
      </c>
      <c r="C50" s="91"/>
      <c r="D50" s="91"/>
      <c r="E50" s="91"/>
      <c r="F50" s="92"/>
      <c r="G50" s="92"/>
      <c r="H50" s="92"/>
      <c r="I50" s="93"/>
      <c r="J50" s="93"/>
      <c r="K50" s="93"/>
      <c r="L50" s="94"/>
      <c r="M50" s="94"/>
      <c r="N50" s="94"/>
      <c r="O50" s="95"/>
      <c r="P50" s="95"/>
      <c r="Q50" s="95"/>
      <c r="R50" s="96"/>
      <c r="S50" s="96"/>
      <c r="T50" s="96"/>
      <c r="U50" s="97"/>
      <c r="V50" s="97"/>
      <c r="W50" s="97"/>
      <c r="X50" s="98">
        <v>56</v>
      </c>
    </row>
    <row r="51" spans="1:24" x14ac:dyDescent="0.2">
      <c r="A51" s="89">
        <v>45</v>
      </c>
      <c r="B51" s="90" t="s">
        <v>232</v>
      </c>
      <c r="C51" s="91"/>
      <c r="D51" s="91"/>
      <c r="E51" s="91"/>
      <c r="F51" s="92"/>
      <c r="G51" s="92"/>
      <c r="H51" s="92"/>
      <c r="I51" s="93"/>
      <c r="J51" s="93"/>
      <c r="K51" s="93"/>
      <c r="L51" s="94"/>
      <c r="M51" s="94"/>
      <c r="N51" s="94"/>
      <c r="O51" s="95"/>
      <c r="P51" s="95"/>
      <c r="Q51" s="95"/>
      <c r="R51" s="96"/>
      <c r="S51" s="96"/>
      <c r="T51" s="96"/>
      <c r="U51" s="97"/>
      <c r="V51" s="97"/>
      <c r="W51" s="97"/>
      <c r="X51" s="98">
        <v>78</v>
      </c>
    </row>
    <row r="52" spans="1:24" x14ac:dyDescent="0.2">
      <c r="A52" s="89">
        <v>46</v>
      </c>
      <c r="B52" s="90" t="s">
        <v>233</v>
      </c>
      <c r="C52" s="91"/>
      <c r="D52" s="91"/>
      <c r="E52" s="91"/>
      <c r="F52" s="92"/>
      <c r="G52" s="92"/>
      <c r="H52" s="92"/>
      <c r="I52" s="93"/>
      <c r="J52" s="93"/>
      <c r="K52" s="93"/>
      <c r="L52" s="94"/>
      <c r="M52" s="94"/>
      <c r="N52" s="94"/>
      <c r="O52" s="95"/>
      <c r="P52" s="95"/>
      <c r="Q52" s="95"/>
      <c r="R52" s="96"/>
      <c r="S52" s="96"/>
      <c r="T52" s="96"/>
      <c r="U52" s="97"/>
      <c r="V52" s="97"/>
      <c r="W52" s="97"/>
      <c r="X52" s="98">
        <v>78</v>
      </c>
    </row>
    <row r="53" spans="1:24" x14ac:dyDescent="0.2">
      <c r="A53" s="89">
        <v>47</v>
      </c>
      <c r="B53" s="90" t="s">
        <v>234</v>
      </c>
      <c r="C53" s="91"/>
      <c r="D53" s="91"/>
      <c r="E53" s="91"/>
      <c r="F53" s="92"/>
      <c r="G53" s="92"/>
      <c r="H53" s="92"/>
      <c r="I53" s="93"/>
      <c r="J53" s="93"/>
      <c r="K53" s="93"/>
      <c r="L53" s="94"/>
      <c r="M53" s="94"/>
      <c r="N53" s="94"/>
      <c r="O53" s="95"/>
      <c r="P53" s="95"/>
      <c r="Q53" s="95"/>
      <c r="R53" s="96"/>
      <c r="S53" s="96"/>
      <c r="T53" s="96"/>
      <c r="U53" s="97"/>
      <c r="V53" s="97"/>
      <c r="W53" s="97"/>
      <c r="X53" s="98">
        <v>82</v>
      </c>
    </row>
    <row r="54" spans="1:24" x14ac:dyDescent="0.2">
      <c r="A54" s="89">
        <v>48</v>
      </c>
      <c r="B54" s="90" t="s">
        <v>235</v>
      </c>
      <c r="C54" s="91"/>
      <c r="D54" s="91"/>
      <c r="E54" s="91"/>
      <c r="F54" s="92"/>
      <c r="G54" s="92"/>
      <c r="H54" s="92"/>
      <c r="I54" s="93"/>
      <c r="J54" s="93"/>
      <c r="K54" s="93"/>
      <c r="L54" s="94"/>
      <c r="M54" s="94"/>
      <c r="N54" s="94"/>
      <c r="O54" s="95"/>
      <c r="P54" s="95"/>
      <c r="Q54" s="95"/>
      <c r="R54" s="96"/>
      <c r="S54" s="96"/>
      <c r="T54" s="96"/>
      <c r="U54" s="97"/>
      <c r="V54" s="97"/>
      <c r="W54" s="97"/>
      <c r="X54" s="98">
        <v>74</v>
      </c>
    </row>
    <row r="55" spans="1:24" x14ac:dyDescent="0.2">
      <c r="A55" s="89">
        <v>49</v>
      </c>
      <c r="B55" s="90" t="s">
        <v>236</v>
      </c>
      <c r="C55" s="91"/>
      <c r="D55" s="91"/>
      <c r="E55" s="91"/>
      <c r="F55" s="92"/>
      <c r="G55" s="92"/>
      <c r="H55" s="92"/>
      <c r="I55" s="93"/>
      <c r="J55" s="93"/>
      <c r="K55" s="93"/>
      <c r="L55" s="94"/>
      <c r="M55" s="94"/>
      <c r="N55" s="94"/>
      <c r="O55" s="95"/>
      <c r="P55" s="95"/>
      <c r="Q55" s="95"/>
      <c r="R55" s="96"/>
      <c r="S55" s="96"/>
      <c r="T55" s="96"/>
      <c r="U55" s="97"/>
      <c r="V55" s="97"/>
      <c r="W55" s="97"/>
      <c r="X55" s="98">
        <v>92</v>
      </c>
    </row>
    <row r="56" spans="1:24" x14ac:dyDescent="0.2">
      <c r="A56" s="89">
        <v>50</v>
      </c>
      <c r="B56" s="90" t="s">
        <v>237</v>
      </c>
      <c r="C56" s="91"/>
      <c r="D56" s="91"/>
      <c r="E56" s="91"/>
      <c r="F56" s="92"/>
      <c r="G56" s="92"/>
      <c r="H56" s="92"/>
      <c r="I56" s="93"/>
      <c r="J56" s="93"/>
      <c r="K56" s="93"/>
      <c r="L56" s="94"/>
      <c r="M56" s="94"/>
      <c r="N56" s="94"/>
      <c r="O56" s="95"/>
      <c r="P56" s="95"/>
      <c r="Q56" s="95"/>
      <c r="R56" s="96"/>
      <c r="S56" s="96"/>
      <c r="T56" s="96"/>
      <c r="U56" s="97"/>
      <c r="V56" s="97"/>
      <c r="W56" s="97"/>
      <c r="X56" s="98">
        <v>127</v>
      </c>
    </row>
    <row r="57" spans="1:24" x14ac:dyDescent="0.2">
      <c r="A57" s="89">
        <v>51</v>
      </c>
      <c r="B57" s="90" t="s">
        <v>238</v>
      </c>
      <c r="C57" s="91"/>
      <c r="D57" s="91"/>
      <c r="E57" s="91"/>
      <c r="F57" s="92"/>
      <c r="G57" s="92"/>
      <c r="H57" s="92"/>
      <c r="I57" s="93"/>
      <c r="J57" s="93"/>
      <c r="K57" s="93"/>
      <c r="L57" s="94"/>
      <c r="M57" s="94"/>
      <c r="N57" s="94"/>
      <c r="O57" s="95"/>
      <c r="P57" s="95"/>
      <c r="Q57" s="95"/>
      <c r="R57" s="96"/>
      <c r="S57" s="96"/>
      <c r="T57" s="96"/>
      <c r="U57" s="97"/>
      <c r="V57" s="97"/>
      <c r="W57" s="97"/>
      <c r="X57" s="98">
        <v>78</v>
      </c>
    </row>
    <row r="58" spans="1:24" x14ac:dyDescent="0.2">
      <c r="A58" s="89">
        <v>52</v>
      </c>
      <c r="B58" s="90" t="s">
        <v>239</v>
      </c>
      <c r="C58" s="91"/>
      <c r="D58" s="91"/>
      <c r="E58" s="91"/>
      <c r="F58" s="92"/>
      <c r="G58" s="92"/>
      <c r="H58" s="92"/>
      <c r="I58" s="93"/>
      <c r="J58" s="93"/>
      <c r="K58" s="93"/>
      <c r="L58" s="94"/>
      <c r="M58" s="94"/>
      <c r="N58" s="94"/>
      <c r="O58" s="95"/>
      <c r="P58" s="95"/>
      <c r="Q58" s="95"/>
      <c r="R58" s="96"/>
      <c r="S58" s="96"/>
      <c r="T58" s="96"/>
      <c r="U58" s="97"/>
      <c r="V58" s="97"/>
      <c r="W58" s="97"/>
      <c r="X58" s="98">
        <v>200</v>
      </c>
    </row>
    <row r="59" spans="1:24" x14ac:dyDescent="0.2">
      <c r="A59" s="89">
        <v>53</v>
      </c>
      <c r="B59" s="90" t="s">
        <v>240</v>
      </c>
      <c r="C59" s="91"/>
      <c r="D59" s="91"/>
      <c r="E59" s="91"/>
      <c r="F59" s="92"/>
      <c r="G59" s="92"/>
      <c r="H59" s="92"/>
      <c r="I59" s="93"/>
      <c r="J59" s="93"/>
      <c r="K59" s="93"/>
      <c r="L59" s="94"/>
      <c r="M59" s="94"/>
      <c r="N59" s="94"/>
      <c r="O59" s="95"/>
      <c r="P59" s="95"/>
      <c r="Q59" s="95"/>
      <c r="R59" s="96"/>
      <c r="S59" s="96"/>
      <c r="T59" s="96"/>
      <c r="U59" s="97"/>
      <c r="V59" s="97"/>
      <c r="W59" s="97"/>
      <c r="X59" s="98">
        <v>127</v>
      </c>
    </row>
    <row r="60" spans="1:24" x14ac:dyDescent="0.2">
      <c r="A60" s="89">
        <v>54</v>
      </c>
      <c r="B60" s="90" t="s">
        <v>241</v>
      </c>
      <c r="C60" s="91"/>
      <c r="D60" s="91"/>
      <c r="E60" s="91"/>
      <c r="F60" s="92"/>
      <c r="G60" s="92"/>
      <c r="H60" s="92"/>
      <c r="I60" s="93"/>
      <c r="J60" s="93"/>
      <c r="K60" s="93"/>
      <c r="L60" s="94"/>
      <c r="M60" s="94"/>
      <c r="N60" s="94"/>
      <c r="O60" s="95"/>
      <c r="P60" s="95"/>
      <c r="Q60" s="95"/>
      <c r="R60" s="96"/>
      <c r="S60" s="96"/>
      <c r="T60" s="96"/>
      <c r="U60" s="97"/>
      <c r="V60" s="97"/>
      <c r="W60" s="97"/>
      <c r="X60" s="98">
        <v>124</v>
      </c>
    </row>
    <row r="61" spans="1:24" x14ac:dyDescent="0.2">
      <c r="A61" s="89">
        <v>55</v>
      </c>
      <c r="B61" s="90" t="s">
        <v>242</v>
      </c>
      <c r="C61" s="91"/>
      <c r="D61" s="91"/>
      <c r="E61" s="91"/>
      <c r="F61" s="92"/>
      <c r="G61" s="92"/>
      <c r="H61" s="92"/>
      <c r="I61" s="93"/>
      <c r="J61" s="93"/>
      <c r="K61" s="93"/>
      <c r="L61" s="94"/>
      <c r="M61" s="94"/>
      <c r="N61" s="94"/>
      <c r="O61" s="95"/>
      <c r="P61" s="95"/>
      <c r="Q61" s="95"/>
      <c r="R61" s="96"/>
      <c r="S61" s="96"/>
      <c r="T61" s="96"/>
      <c r="U61" s="97"/>
      <c r="V61" s="97"/>
      <c r="W61" s="97"/>
      <c r="X61" s="98">
        <v>120</v>
      </c>
    </row>
    <row r="62" spans="1:24" x14ac:dyDescent="0.2">
      <c r="A62" s="89">
        <v>56</v>
      </c>
      <c r="B62" s="90" t="s">
        <v>243</v>
      </c>
      <c r="C62" s="91"/>
      <c r="D62" s="91"/>
      <c r="E62" s="91"/>
      <c r="F62" s="92"/>
      <c r="G62" s="92"/>
      <c r="H62" s="92"/>
      <c r="I62" s="93"/>
      <c r="J62" s="93"/>
      <c r="K62" s="93"/>
      <c r="L62" s="94"/>
      <c r="M62" s="94"/>
      <c r="N62" s="94"/>
      <c r="O62" s="95"/>
      <c r="P62" s="95"/>
      <c r="Q62" s="95"/>
      <c r="R62" s="96"/>
      <c r="S62" s="96"/>
      <c r="T62" s="96"/>
      <c r="U62" s="97"/>
      <c r="V62" s="97"/>
      <c r="W62" s="97"/>
      <c r="X62" s="98">
        <v>250</v>
      </c>
    </row>
    <row r="63" spans="1:24" x14ac:dyDescent="0.2">
      <c r="A63" s="89">
        <v>57</v>
      </c>
      <c r="B63" s="90" t="s">
        <v>244</v>
      </c>
      <c r="C63" s="91"/>
      <c r="D63" s="91"/>
      <c r="E63" s="91"/>
      <c r="F63" s="92"/>
      <c r="G63" s="92"/>
      <c r="H63" s="92"/>
      <c r="I63" s="93"/>
      <c r="J63" s="93"/>
      <c r="K63" s="93"/>
      <c r="L63" s="94"/>
      <c r="M63" s="94"/>
      <c r="N63" s="94"/>
      <c r="O63" s="95"/>
      <c r="P63" s="95"/>
      <c r="Q63" s="95"/>
      <c r="R63" s="96"/>
      <c r="S63" s="96"/>
      <c r="T63" s="96"/>
      <c r="U63" s="97"/>
      <c r="V63" s="97"/>
      <c r="W63" s="97"/>
      <c r="X63" s="98">
        <v>60</v>
      </c>
    </row>
    <row r="64" spans="1:24" x14ac:dyDescent="0.2">
      <c r="A64" s="89">
        <v>58</v>
      </c>
      <c r="B64" s="90" t="s">
        <v>245</v>
      </c>
      <c r="C64" s="91"/>
      <c r="D64" s="91"/>
      <c r="E64" s="91"/>
      <c r="F64" s="92"/>
      <c r="G64" s="92"/>
      <c r="H64" s="92"/>
      <c r="I64" s="93"/>
      <c r="J64" s="93"/>
      <c r="K64" s="93"/>
      <c r="L64" s="94"/>
      <c r="M64" s="94"/>
      <c r="N64" s="94"/>
      <c r="O64" s="95"/>
      <c r="P64" s="95"/>
      <c r="Q64" s="95"/>
      <c r="R64" s="96"/>
      <c r="S64" s="96"/>
      <c r="T64" s="96"/>
      <c r="U64" s="97"/>
      <c r="V64" s="97"/>
      <c r="W64" s="97"/>
      <c r="X64" s="98">
        <v>160</v>
      </c>
    </row>
    <row r="65" spans="1:24" x14ac:dyDescent="0.2">
      <c r="A65" s="89">
        <v>59</v>
      </c>
      <c r="B65" s="90" t="s">
        <v>246</v>
      </c>
      <c r="C65" s="91"/>
      <c r="D65" s="91"/>
      <c r="E65" s="91"/>
      <c r="F65" s="92"/>
      <c r="G65" s="92"/>
      <c r="H65" s="92"/>
      <c r="I65" s="93"/>
      <c r="J65" s="93"/>
      <c r="K65" s="93"/>
      <c r="L65" s="94"/>
      <c r="M65" s="94"/>
      <c r="N65" s="94"/>
      <c r="O65" s="95"/>
      <c r="P65" s="95"/>
      <c r="Q65" s="95"/>
      <c r="R65" s="96"/>
      <c r="S65" s="96"/>
      <c r="T65" s="96"/>
      <c r="U65" s="97"/>
      <c r="V65" s="97"/>
      <c r="W65" s="97"/>
      <c r="X65" s="98">
        <v>70</v>
      </c>
    </row>
    <row r="66" spans="1:24" x14ac:dyDescent="0.2">
      <c r="A66" s="89">
        <v>60</v>
      </c>
      <c r="B66" s="90" t="s">
        <v>246</v>
      </c>
      <c r="C66" s="91"/>
      <c r="D66" s="91"/>
      <c r="E66" s="91"/>
      <c r="F66" s="92"/>
      <c r="G66" s="92"/>
      <c r="H66" s="92"/>
      <c r="I66" s="93"/>
      <c r="J66" s="93"/>
      <c r="K66" s="93"/>
      <c r="L66" s="94"/>
      <c r="M66" s="94"/>
      <c r="N66" s="94"/>
      <c r="O66" s="95"/>
      <c r="P66" s="95"/>
      <c r="Q66" s="95"/>
      <c r="R66" s="96"/>
      <c r="S66" s="96"/>
      <c r="T66" s="96"/>
      <c r="U66" s="97"/>
      <c r="V66" s="97"/>
      <c r="W66" s="97"/>
      <c r="X66" s="98">
        <v>86</v>
      </c>
    </row>
    <row r="67" spans="1:24" x14ac:dyDescent="0.2">
      <c r="A67" s="89">
        <v>61</v>
      </c>
      <c r="B67" s="90" t="s">
        <v>246</v>
      </c>
      <c r="C67" s="91"/>
      <c r="D67" s="91"/>
      <c r="E67" s="91"/>
      <c r="F67" s="92"/>
      <c r="G67" s="92"/>
      <c r="H67" s="92"/>
      <c r="I67" s="93"/>
      <c r="J67" s="93"/>
      <c r="K67" s="93"/>
      <c r="L67" s="94"/>
      <c r="M67" s="94"/>
      <c r="N67" s="94"/>
      <c r="O67" s="95"/>
      <c r="P67" s="95"/>
      <c r="Q67" s="95"/>
      <c r="R67" s="96"/>
      <c r="S67" s="96"/>
      <c r="T67" s="96"/>
      <c r="U67" s="97"/>
      <c r="V67" s="97"/>
      <c r="W67" s="97"/>
      <c r="X67" s="98">
        <v>146</v>
      </c>
    </row>
    <row r="68" spans="1:24" x14ac:dyDescent="0.2">
      <c r="A68" s="89">
        <v>62</v>
      </c>
      <c r="B68" s="90" t="s">
        <v>247</v>
      </c>
      <c r="C68" s="91"/>
      <c r="D68" s="91"/>
      <c r="E68" s="91"/>
      <c r="F68" s="92"/>
      <c r="G68" s="92"/>
      <c r="H68" s="92"/>
      <c r="I68" s="93"/>
      <c r="J68" s="93"/>
      <c r="K68" s="93"/>
      <c r="L68" s="94"/>
      <c r="M68" s="94"/>
      <c r="N68" s="94"/>
      <c r="O68" s="95"/>
      <c r="P68" s="95"/>
      <c r="Q68" s="95"/>
      <c r="R68" s="96"/>
      <c r="S68" s="96"/>
      <c r="T68" s="96"/>
      <c r="U68" s="97"/>
      <c r="V68" s="97"/>
      <c r="W68" s="97"/>
      <c r="X68" s="98">
        <v>124</v>
      </c>
    </row>
    <row r="69" spans="1:24" x14ac:dyDescent="0.2">
      <c r="A69" s="89">
        <v>63</v>
      </c>
      <c r="B69" s="90" t="s">
        <v>248</v>
      </c>
      <c r="C69" s="91"/>
      <c r="D69" s="91"/>
      <c r="E69" s="91"/>
      <c r="F69" s="92"/>
      <c r="G69" s="92"/>
      <c r="H69" s="92"/>
      <c r="I69" s="93"/>
      <c r="J69" s="93"/>
      <c r="K69" s="93"/>
      <c r="L69" s="94"/>
      <c r="M69" s="94"/>
      <c r="N69" s="94"/>
      <c r="O69" s="95"/>
      <c r="P69" s="95"/>
      <c r="Q69" s="95"/>
      <c r="R69" s="96"/>
      <c r="S69" s="96"/>
      <c r="T69" s="96"/>
      <c r="U69" s="97"/>
      <c r="V69" s="97"/>
      <c r="W69" s="97"/>
      <c r="X69" s="98">
        <v>89</v>
      </c>
    </row>
    <row r="70" spans="1:24" x14ac:dyDescent="0.2">
      <c r="A70" s="89">
        <v>64</v>
      </c>
      <c r="B70" s="90" t="s">
        <v>249</v>
      </c>
      <c r="C70" s="91"/>
      <c r="D70" s="91"/>
      <c r="E70" s="91"/>
      <c r="F70" s="92"/>
      <c r="G70" s="92"/>
      <c r="H70" s="92"/>
      <c r="I70" s="93"/>
      <c r="J70" s="93"/>
      <c r="K70" s="93"/>
      <c r="L70" s="94"/>
      <c r="M70" s="94"/>
      <c r="N70" s="94"/>
      <c r="O70" s="95"/>
      <c r="P70" s="95"/>
      <c r="Q70" s="95"/>
      <c r="R70" s="96"/>
      <c r="S70" s="96"/>
      <c r="T70" s="96"/>
      <c r="U70" s="97"/>
      <c r="V70" s="97"/>
      <c r="W70" s="97"/>
      <c r="X70" s="98">
        <v>78</v>
      </c>
    </row>
    <row r="71" spans="1:24" x14ac:dyDescent="0.2">
      <c r="A71" s="89">
        <v>65</v>
      </c>
      <c r="B71" s="90" t="s">
        <v>250</v>
      </c>
      <c r="C71" s="91"/>
      <c r="D71" s="91"/>
      <c r="E71" s="91"/>
      <c r="F71" s="92"/>
      <c r="G71" s="92"/>
      <c r="H71" s="92"/>
      <c r="I71" s="93"/>
      <c r="J71" s="93"/>
      <c r="K71" s="93"/>
      <c r="L71" s="94"/>
      <c r="M71" s="94"/>
      <c r="N71" s="94"/>
      <c r="O71" s="95"/>
      <c r="P71" s="95"/>
      <c r="Q71" s="95"/>
      <c r="R71" s="96"/>
      <c r="S71" s="96"/>
      <c r="T71" s="96"/>
      <c r="U71" s="97"/>
      <c r="V71" s="97"/>
      <c r="W71" s="97"/>
      <c r="X71" s="98">
        <v>98</v>
      </c>
    </row>
    <row r="72" spans="1:24" x14ac:dyDescent="0.2">
      <c r="A72" s="89">
        <v>66</v>
      </c>
      <c r="B72" s="90" t="s">
        <v>251</v>
      </c>
      <c r="C72" s="91"/>
      <c r="D72" s="91"/>
      <c r="E72" s="91"/>
      <c r="F72" s="92"/>
      <c r="G72" s="92"/>
      <c r="H72" s="92"/>
      <c r="I72" s="93"/>
      <c r="J72" s="93"/>
      <c r="K72" s="93"/>
      <c r="L72" s="94"/>
      <c r="M72" s="94"/>
      <c r="N72" s="94"/>
      <c r="O72" s="95"/>
      <c r="P72" s="95"/>
      <c r="Q72" s="95"/>
      <c r="R72" s="96"/>
      <c r="S72" s="96"/>
      <c r="T72" s="96"/>
      <c r="U72" s="97"/>
      <c r="V72" s="97"/>
      <c r="W72" s="97"/>
      <c r="X72" s="98">
        <v>68</v>
      </c>
    </row>
    <row r="73" spans="1:24" x14ac:dyDescent="0.2">
      <c r="A73" s="89">
        <v>67</v>
      </c>
      <c r="B73" s="90" t="s">
        <v>251</v>
      </c>
      <c r="C73" s="91"/>
      <c r="D73" s="91"/>
      <c r="E73" s="91"/>
      <c r="F73" s="92"/>
      <c r="G73" s="92"/>
      <c r="H73" s="92"/>
      <c r="I73" s="93"/>
      <c r="J73" s="93"/>
      <c r="K73" s="93"/>
      <c r="L73" s="94"/>
      <c r="M73" s="94"/>
      <c r="N73" s="94"/>
      <c r="O73" s="95"/>
      <c r="P73" s="95"/>
      <c r="Q73" s="95"/>
      <c r="R73" s="96"/>
      <c r="S73" s="96"/>
      <c r="T73" s="96"/>
      <c r="U73" s="97"/>
      <c r="V73" s="97"/>
      <c r="W73" s="97"/>
      <c r="X73" s="98">
        <v>123</v>
      </c>
    </row>
    <row r="74" spans="1:24" x14ac:dyDescent="0.2">
      <c r="A74" s="89">
        <v>68</v>
      </c>
      <c r="B74" s="90" t="s">
        <v>252</v>
      </c>
      <c r="C74" s="91"/>
      <c r="D74" s="91"/>
      <c r="E74" s="91"/>
      <c r="F74" s="92"/>
      <c r="G74" s="92"/>
      <c r="H74" s="92"/>
      <c r="I74" s="93"/>
      <c r="J74" s="93"/>
      <c r="K74" s="93"/>
      <c r="L74" s="94"/>
      <c r="M74" s="94"/>
      <c r="N74" s="94"/>
      <c r="O74" s="95"/>
      <c r="P74" s="95"/>
      <c r="Q74" s="95"/>
      <c r="R74" s="96"/>
      <c r="S74" s="96"/>
      <c r="T74" s="96"/>
      <c r="U74" s="97"/>
      <c r="V74" s="97"/>
      <c r="W74" s="97"/>
      <c r="X74" s="98">
        <v>56</v>
      </c>
    </row>
    <row r="75" spans="1:24" x14ac:dyDescent="0.2">
      <c r="A75" s="89">
        <v>69</v>
      </c>
      <c r="B75" s="90" t="s">
        <v>253</v>
      </c>
      <c r="C75" s="91"/>
      <c r="D75" s="91"/>
      <c r="E75" s="91"/>
      <c r="F75" s="92"/>
      <c r="G75" s="92"/>
      <c r="H75" s="92"/>
      <c r="I75" s="93"/>
      <c r="J75" s="93"/>
      <c r="K75" s="93"/>
      <c r="L75" s="94"/>
      <c r="M75" s="94"/>
      <c r="N75" s="94"/>
      <c r="O75" s="95"/>
      <c r="P75" s="95"/>
      <c r="Q75" s="95"/>
      <c r="R75" s="96"/>
      <c r="S75" s="96"/>
      <c r="T75" s="96"/>
      <c r="U75" s="97"/>
      <c r="V75" s="97"/>
      <c r="W75" s="97"/>
      <c r="X75" s="98">
        <v>78</v>
      </c>
    </row>
    <row r="76" spans="1:24" x14ac:dyDescent="0.2">
      <c r="A76" s="89">
        <v>70</v>
      </c>
      <c r="B76" s="90" t="s">
        <v>253</v>
      </c>
      <c r="C76" s="91"/>
      <c r="D76" s="91"/>
      <c r="E76" s="91"/>
      <c r="F76" s="92"/>
      <c r="G76" s="92"/>
      <c r="H76" s="92"/>
      <c r="I76" s="93"/>
      <c r="J76" s="93"/>
      <c r="K76" s="93"/>
      <c r="L76" s="94"/>
      <c r="M76" s="94"/>
      <c r="N76" s="94"/>
      <c r="O76" s="95"/>
      <c r="P76" s="95"/>
      <c r="Q76" s="95"/>
      <c r="R76" s="96"/>
      <c r="S76" s="96"/>
      <c r="T76" s="96"/>
      <c r="U76" s="97"/>
      <c r="V76" s="97"/>
      <c r="W76" s="97"/>
      <c r="X76" s="98">
        <v>78</v>
      </c>
    </row>
    <row r="77" spans="1:24" x14ac:dyDescent="0.2">
      <c r="A77" s="89">
        <v>71</v>
      </c>
      <c r="B77" s="90" t="s">
        <v>254</v>
      </c>
      <c r="C77" s="91"/>
      <c r="D77" s="91"/>
      <c r="E77" s="91"/>
      <c r="F77" s="92"/>
      <c r="G77" s="92"/>
      <c r="H77" s="92"/>
      <c r="I77" s="93"/>
      <c r="J77" s="93"/>
      <c r="K77" s="93"/>
      <c r="L77" s="94"/>
      <c r="M77" s="94"/>
      <c r="N77" s="94"/>
      <c r="O77" s="95"/>
      <c r="P77" s="95"/>
      <c r="Q77" s="95"/>
      <c r="R77" s="96"/>
      <c r="S77" s="96"/>
      <c r="T77" s="96"/>
      <c r="U77" s="97"/>
      <c r="V77" s="97"/>
      <c r="W77" s="97"/>
      <c r="X77" s="98">
        <v>82</v>
      </c>
    </row>
    <row r="78" spans="1:24" x14ac:dyDescent="0.2">
      <c r="A78" s="89">
        <v>72</v>
      </c>
      <c r="B78" s="90" t="s">
        <v>255</v>
      </c>
      <c r="C78" s="91"/>
      <c r="D78" s="91"/>
      <c r="E78" s="91"/>
      <c r="F78" s="92"/>
      <c r="G78" s="92"/>
      <c r="H78" s="92"/>
      <c r="I78" s="93"/>
      <c r="J78" s="93"/>
      <c r="K78" s="93"/>
      <c r="L78" s="94"/>
      <c r="M78" s="94"/>
      <c r="N78" s="94"/>
      <c r="O78" s="95"/>
      <c r="P78" s="95"/>
      <c r="Q78" s="95"/>
      <c r="R78" s="96"/>
      <c r="S78" s="96"/>
      <c r="T78" s="96"/>
      <c r="U78" s="97"/>
      <c r="V78" s="97"/>
      <c r="W78" s="97"/>
      <c r="X78" s="98">
        <v>74</v>
      </c>
    </row>
    <row r="79" spans="1:24" x14ac:dyDescent="0.2">
      <c r="A79" s="89">
        <v>73</v>
      </c>
      <c r="B79" s="90" t="s">
        <v>256</v>
      </c>
      <c r="C79" s="91"/>
      <c r="D79" s="91"/>
      <c r="E79" s="91"/>
      <c r="F79" s="92"/>
      <c r="G79" s="92"/>
      <c r="H79" s="92"/>
      <c r="I79" s="93"/>
      <c r="J79" s="93"/>
      <c r="K79" s="93"/>
      <c r="L79" s="94"/>
      <c r="M79" s="94"/>
      <c r="N79" s="94"/>
      <c r="O79" s="95"/>
      <c r="P79" s="95"/>
      <c r="Q79" s="95"/>
      <c r="R79" s="96"/>
      <c r="S79" s="96"/>
      <c r="T79" s="96"/>
      <c r="U79" s="97"/>
      <c r="V79" s="97"/>
      <c r="W79" s="97"/>
      <c r="X79" s="98">
        <v>92</v>
      </c>
    </row>
    <row r="80" spans="1:24" x14ac:dyDescent="0.2">
      <c r="A80" s="89">
        <v>74</v>
      </c>
      <c r="B80" s="90" t="s">
        <v>257</v>
      </c>
      <c r="C80" s="91"/>
      <c r="D80" s="91"/>
      <c r="E80" s="91"/>
      <c r="F80" s="92"/>
      <c r="G80" s="92"/>
      <c r="H80" s="92"/>
      <c r="I80" s="93"/>
      <c r="J80" s="93"/>
      <c r="K80" s="93"/>
      <c r="L80" s="94"/>
      <c r="M80" s="94"/>
      <c r="N80" s="94"/>
      <c r="O80" s="95"/>
      <c r="P80" s="95"/>
      <c r="Q80" s="95"/>
      <c r="R80" s="96"/>
      <c r="S80" s="96"/>
      <c r="T80" s="96"/>
      <c r="U80" s="97"/>
      <c r="V80" s="97"/>
      <c r="W80" s="97"/>
      <c r="X80" s="98">
        <v>127</v>
      </c>
    </row>
    <row r="81" spans="1:24" x14ac:dyDescent="0.2">
      <c r="A81" s="89">
        <v>75</v>
      </c>
      <c r="B81" s="90" t="s">
        <v>258</v>
      </c>
      <c r="C81" s="91"/>
      <c r="D81" s="91"/>
      <c r="E81" s="91"/>
      <c r="F81" s="92"/>
      <c r="G81" s="92"/>
      <c r="H81" s="92"/>
      <c r="I81" s="93"/>
      <c r="J81" s="93"/>
      <c r="K81" s="93"/>
      <c r="L81" s="94"/>
      <c r="M81" s="94"/>
      <c r="N81" s="94"/>
      <c r="O81" s="95"/>
      <c r="P81" s="95"/>
      <c r="Q81" s="95"/>
      <c r="R81" s="96"/>
      <c r="S81" s="96"/>
      <c r="T81" s="96"/>
      <c r="U81" s="97"/>
      <c r="V81" s="97"/>
      <c r="W81" s="97"/>
      <c r="X81" s="98">
        <v>60</v>
      </c>
    </row>
    <row r="82" spans="1:24" x14ac:dyDescent="0.2">
      <c r="A82" s="89">
        <v>76</v>
      </c>
      <c r="B82" s="90" t="s">
        <v>259</v>
      </c>
      <c r="C82" s="91"/>
      <c r="D82" s="91"/>
      <c r="E82" s="91"/>
      <c r="F82" s="92"/>
      <c r="G82" s="92"/>
      <c r="H82" s="92"/>
      <c r="I82" s="93"/>
      <c r="J82" s="93"/>
      <c r="K82" s="93"/>
      <c r="L82" s="94"/>
      <c r="M82" s="94"/>
      <c r="N82" s="94"/>
      <c r="O82" s="95"/>
      <c r="P82" s="95"/>
      <c r="Q82" s="95"/>
      <c r="R82" s="96"/>
      <c r="S82" s="96"/>
      <c r="T82" s="96"/>
      <c r="U82" s="97"/>
      <c r="V82" s="97"/>
      <c r="W82" s="97"/>
      <c r="X82" s="98">
        <v>160</v>
      </c>
    </row>
    <row r="83" spans="1:24" x14ac:dyDescent="0.2">
      <c r="A83" s="89">
        <v>77</v>
      </c>
      <c r="B83" s="90" t="s">
        <v>260</v>
      </c>
      <c r="C83" s="91"/>
      <c r="D83" s="91"/>
      <c r="E83" s="91"/>
      <c r="F83" s="92"/>
      <c r="G83" s="92"/>
      <c r="H83" s="92"/>
      <c r="I83" s="93"/>
      <c r="J83" s="93"/>
      <c r="K83" s="93"/>
      <c r="L83" s="94"/>
      <c r="M83" s="94"/>
      <c r="N83" s="94"/>
      <c r="O83" s="95"/>
      <c r="P83" s="95"/>
      <c r="Q83" s="95"/>
      <c r="R83" s="96"/>
      <c r="S83" s="96"/>
      <c r="T83" s="96"/>
      <c r="U83" s="97"/>
      <c r="V83" s="97"/>
      <c r="W83" s="97"/>
      <c r="X83" s="98">
        <v>70</v>
      </c>
    </row>
    <row r="84" spans="1:24" x14ac:dyDescent="0.2">
      <c r="A84" s="89">
        <v>78</v>
      </c>
      <c r="B84" s="90" t="s">
        <v>261</v>
      </c>
      <c r="C84" s="91"/>
      <c r="D84" s="91"/>
      <c r="E84" s="91"/>
      <c r="F84" s="92"/>
      <c r="G84" s="92"/>
      <c r="H84" s="92"/>
      <c r="I84" s="93"/>
      <c r="J84" s="93"/>
      <c r="K84" s="93"/>
      <c r="L84" s="94"/>
      <c r="M84" s="94"/>
      <c r="N84" s="94"/>
      <c r="O84" s="95"/>
      <c r="P84" s="95"/>
      <c r="Q84" s="95"/>
      <c r="R84" s="96"/>
      <c r="S84" s="96"/>
      <c r="T84" s="96"/>
      <c r="U84" s="97"/>
      <c r="V84" s="97"/>
      <c r="W84" s="97"/>
      <c r="X84" s="99">
        <v>63</v>
      </c>
    </row>
    <row r="85" spans="1:24" x14ac:dyDescent="0.2">
      <c r="A85" s="89">
        <v>79</v>
      </c>
      <c r="B85" s="90" t="s">
        <v>261</v>
      </c>
      <c r="C85" s="91"/>
      <c r="D85" s="91"/>
      <c r="E85" s="91"/>
      <c r="F85" s="92"/>
      <c r="G85" s="92"/>
      <c r="H85" s="92"/>
      <c r="I85" s="93"/>
      <c r="J85" s="93"/>
      <c r="K85" s="93"/>
      <c r="L85" s="94"/>
      <c r="M85" s="94"/>
      <c r="N85" s="94"/>
      <c r="O85" s="95"/>
      <c r="P85" s="95"/>
      <c r="Q85" s="95"/>
      <c r="R85" s="96"/>
      <c r="S85" s="96"/>
      <c r="T85" s="96"/>
      <c r="U85" s="97"/>
      <c r="V85" s="97"/>
      <c r="W85" s="97"/>
      <c r="X85" s="99">
        <v>80</v>
      </c>
    </row>
    <row r="86" spans="1:24" x14ac:dyDescent="0.2">
      <c r="A86" s="89">
        <v>80</v>
      </c>
      <c r="B86" s="90" t="s">
        <v>262</v>
      </c>
      <c r="C86" s="91"/>
      <c r="D86" s="91"/>
      <c r="E86" s="91"/>
      <c r="F86" s="92"/>
      <c r="G86" s="92"/>
      <c r="H86" s="92"/>
      <c r="I86" s="93"/>
      <c r="J86" s="93"/>
      <c r="K86" s="93"/>
      <c r="L86" s="94"/>
      <c r="M86" s="94"/>
      <c r="N86" s="94"/>
      <c r="O86" s="95"/>
      <c r="P86" s="95"/>
      <c r="Q86" s="95"/>
      <c r="R86" s="96"/>
      <c r="S86" s="96"/>
      <c r="T86" s="96"/>
      <c r="U86" s="97"/>
      <c r="V86" s="97"/>
      <c r="W86" s="97"/>
      <c r="X86" s="98">
        <v>83</v>
      </c>
    </row>
    <row r="87" spans="1:24" x14ac:dyDescent="0.2">
      <c r="A87" s="89">
        <v>81</v>
      </c>
      <c r="B87" s="90" t="s">
        <v>263</v>
      </c>
      <c r="C87" s="91"/>
      <c r="D87" s="91"/>
      <c r="E87" s="91"/>
      <c r="F87" s="92"/>
      <c r="G87" s="92"/>
      <c r="H87" s="92"/>
      <c r="I87" s="93"/>
      <c r="J87" s="93"/>
      <c r="K87" s="93"/>
      <c r="L87" s="94"/>
      <c r="M87" s="94"/>
      <c r="N87" s="94"/>
      <c r="O87" s="95"/>
      <c r="P87" s="95"/>
      <c r="Q87" s="95"/>
      <c r="R87" s="96"/>
      <c r="S87" s="96"/>
      <c r="T87" s="96"/>
      <c r="U87" s="97"/>
      <c r="V87" s="97"/>
      <c r="W87" s="97"/>
      <c r="X87" s="98">
        <v>76</v>
      </c>
    </row>
    <row r="88" spans="1:24" x14ac:dyDescent="0.2">
      <c r="A88" s="89">
        <v>82</v>
      </c>
      <c r="B88" s="90" t="s">
        <v>264</v>
      </c>
      <c r="C88" s="91"/>
      <c r="D88" s="91"/>
      <c r="E88" s="91"/>
      <c r="F88" s="92"/>
      <c r="G88" s="92"/>
      <c r="H88" s="92"/>
      <c r="I88" s="93"/>
      <c r="J88" s="93"/>
      <c r="K88" s="93"/>
      <c r="L88" s="94"/>
      <c r="M88" s="94"/>
      <c r="N88" s="94"/>
      <c r="O88" s="95"/>
      <c r="P88" s="95"/>
      <c r="Q88" s="95"/>
      <c r="R88" s="96"/>
      <c r="S88" s="96"/>
      <c r="T88" s="96"/>
      <c r="U88" s="97"/>
      <c r="V88" s="97"/>
      <c r="W88" s="97"/>
      <c r="X88" s="100">
        <v>50</v>
      </c>
    </row>
    <row r="89" spans="1:24" x14ac:dyDescent="0.2">
      <c r="A89" s="89">
        <v>83</v>
      </c>
      <c r="B89" s="90" t="s">
        <v>265</v>
      </c>
      <c r="C89" s="91"/>
      <c r="D89" s="91"/>
      <c r="E89" s="91"/>
      <c r="F89" s="92"/>
      <c r="G89" s="92"/>
      <c r="H89" s="92"/>
      <c r="I89" s="93"/>
      <c r="J89" s="93"/>
      <c r="K89" s="93"/>
      <c r="L89" s="94"/>
      <c r="M89" s="94"/>
      <c r="N89" s="94"/>
      <c r="O89" s="95"/>
      <c r="P89" s="95"/>
      <c r="Q89" s="95"/>
      <c r="R89" s="96"/>
      <c r="S89" s="96"/>
      <c r="T89" s="96"/>
      <c r="U89" s="97"/>
      <c r="V89" s="97"/>
      <c r="W89" s="97"/>
      <c r="X89" s="98">
        <v>74</v>
      </c>
    </row>
    <row r="90" spans="1:24" x14ac:dyDescent="0.2">
      <c r="A90" s="89">
        <v>84</v>
      </c>
      <c r="B90" s="90" t="s">
        <v>266</v>
      </c>
      <c r="C90" s="91"/>
      <c r="D90" s="91"/>
      <c r="E90" s="91"/>
      <c r="F90" s="92"/>
      <c r="G90" s="92"/>
      <c r="H90" s="92"/>
      <c r="I90" s="93"/>
      <c r="J90" s="93"/>
      <c r="K90" s="93"/>
      <c r="L90" s="94"/>
      <c r="M90" s="94"/>
      <c r="N90" s="94"/>
      <c r="O90" s="95"/>
      <c r="P90" s="95"/>
      <c r="Q90" s="95"/>
      <c r="R90" s="96"/>
      <c r="S90" s="96"/>
      <c r="T90" s="96"/>
      <c r="U90" s="97"/>
      <c r="V90" s="97"/>
      <c r="W90" s="97"/>
      <c r="X90" s="98">
        <v>92</v>
      </c>
    </row>
    <row r="91" spans="1:24" x14ac:dyDescent="0.2">
      <c r="A91" s="89">
        <v>85</v>
      </c>
      <c r="B91" s="90" t="s">
        <v>266</v>
      </c>
      <c r="C91" s="91"/>
      <c r="D91" s="91"/>
      <c r="E91" s="91"/>
      <c r="F91" s="92"/>
      <c r="G91" s="92"/>
      <c r="H91" s="92"/>
      <c r="I91" s="93"/>
      <c r="J91" s="93"/>
      <c r="K91" s="93"/>
      <c r="L91" s="94"/>
      <c r="M91" s="94"/>
      <c r="N91" s="94"/>
      <c r="O91" s="95"/>
      <c r="P91" s="95"/>
      <c r="Q91" s="95"/>
      <c r="R91" s="96"/>
      <c r="S91" s="96"/>
      <c r="T91" s="96"/>
      <c r="U91" s="97"/>
      <c r="V91" s="97"/>
      <c r="W91" s="97"/>
      <c r="X91" s="98">
        <v>127</v>
      </c>
    </row>
    <row r="92" spans="1:24" x14ac:dyDescent="0.2">
      <c r="A92" s="89">
        <v>86</v>
      </c>
      <c r="B92" s="90" t="s">
        <v>267</v>
      </c>
      <c r="C92" s="91"/>
      <c r="D92" s="91"/>
      <c r="E92" s="91"/>
      <c r="F92" s="92"/>
      <c r="G92" s="92"/>
      <c r="H92" s="92"/>
      <c r="I92" s="93"/>
      <c r="J92" s="93"/>
      <c r="K92" s="93"/>
      <c r="L92" s="94"/>
      <c r="M92" s="94"/>
      <c r="N92" s="94"/>
      <c r="O92" s="95"/>
      <c r="P92" s="95"/>
      <c r="Q92" s="95"/>
      <c r="R92" s="96"/>
      <c r="S92" s="96"/>
      <c r="T92" s="96"/>
      <c r="U92" s="97"/>
      <c r="V92" s="97"/>
      <c r="W92" s="97"/>
      <c r="X92" s="98">
        <v>60</v>
      </c>
    </row>
    <row r="93" spans="1:24" x14ac:dyDescent="0.2">
      <c r="A93" s="89">
        <v>87</v>
      </c>
      <c r="B93" s="90" t="s">
        <v>267</v>
      </c>
      <c r="C93" s="91"/>
      <c r="D93" s="91"/>
      <c r="E93" s="91"/>
      <c r="F93" s="92"/>
      <c r="G93" s="92"/>
      <c r="H93" s="92"/>
      <c r="I93" s="93"/>
      <c r="J93" s="93"/>
      <c r="K93" s="93"/>
      <c r="L93" s="94"/>
      <c r="M93" s="94"/>
      <c r="N93" s="94"/>
      <c r="O93" s="95"/>
      <c r="P93" s="95"/>
      <c r="Q93" s="95"/>
      <c r="R93" s="96"/>
      <c r="S93" s="96"/>
      <c r="T93" s="96"/>
      <c r="U93" s="97"/>
      <c r="V93" s="97"/>
      <c r="W93" s="97"/>
      <c r="X93" s="98">
        <v>160</v>
      </c>
    </row>
    <row r="94" spans="1:24" x14ac:dyDescent="0.2">
      <c r="A94" s="89">
        <v>88</v>
      </c>
      <c r="B94" s="90" t="s">
        <v>268</v>
      </c>
      <c r="C94" s="91"/>
      <c r="D94" s="91"/>
      <c r="E94" s="91"/>
      <c r="F94" s="92"/>
      <c r="G94" s="92"/>
      <c r="H94" s="92"/>
      <c r="I94" s="93"/>
      <c r="J94" s="93"/>
      <c r="K94" s="93"/>
      <c r="L94" s="94"/>
      <c r="M94" s="94"/>
      <c r="N94" s="94"/>
      <c r="O94" s="95"/>
      <c r="P94" s="95"/>
      <c r="Q94" s="95"/>
      <c r="R94" s="96"/>
      <c r="S94" s="96"/>
      <c r="T94" s="96"/>
      <c r="U94" s="97"/>
      <c r="V94" s="97"/>
      <c r="W94" s="97"/>
      <c r="X94" s="98">
        <v>70</v>
      </c>
    </row>
    <row r="95" spans="1:24" x14ac:dyDescent="0.2">
      <c r="A95" s="89">
        <v>89</v>
      </c>
      <c r="B95" s="90" t="s">
        <v>269</v>
      </c>
      <c r="C95" s="91"/>
      <c r="D95" s="91"/>
      <c r="E95" s="91"/>
      <c r="F95" s="92"/>
      <c r="G95" s="92"/>
      <c r="H95" s="92"/>
      <c r="I95" s="93"/>
      <c r="J95" s="93"/>
      <c r="K95" s="93"/>
      <c r="L95" s="94"/>
      <c r="M95" s="94"/>
      <c r="N95" s="94"/>
      <c r="O95" s="95"/>
      <c r="P95" s="95"/>
      <c r="Q95" s="95"/>
      <c r="R95" s="96"/>
      <c r="S95" s="96"/>
      <c r="T95" s="96"/>
      <c r="U95" s="97"/>
      <c r="V95" s="97"/>
      <c r="W95" s="97"/>
      <c r="X95" s="99">
        <v>63</v>
      </c>
    </row>
    <row r="96" spans="1:24" x14ac:dyDescent="0.2">
      <c r="A96" s="89">
        <v>90</v>
      </c>
      <c r="B96" s="90" t="s">
        <v>270</v>
      </c>
      <c r="C96" s="91"/>
      <c r="D96" s="91"/>
      <c r="E96" s="91"/>
      <c r="F96" s="92"/>
      <c r="G96" s="92"/>
      <c r="H96" s="92"/>
      <c r="I96" s="93"/>
      <c r="J96" s="93"/>
      <c r="K96" s="93"/>
      <c r="L96" s="94"/>
      <c r="M96" s="94"/>
      <c r="N96" s="94"/>
      <c r="O96" s="95"/>
      <c r="P96" s="95"/>
      <c r="Q96" s="95"/>
      <c r="R96" s="96"/>
      <c r="S96" s="96"/>
      <c r="T96" s="96"/>
      <c r="U96" s="97"/>
      <c r="V96" s="97"/>
      <c r="W96" s="97"/>
      <c r="X96" s="99">
        <v>80</v>
      </c>
    </row>
    <row r="97" spans="1:24" x14ac:dyDescent="0.2">
      <c r="A97" s="89">
        <v>91</v>
      </c>
      <c r="B97" s="90" t="s">
        <v>271</v>
      </c>
      <c r="C97" s="91"/>
      <c r="D97" s="91"/>
      <c r="E97" s="91"/>
      <c r="F97" s="92"/>
      <c r="G97" s="92"/>
      <c r="H97" s="92"/>
      <c r="I97" s="93"/>
      <c r="J97" s="93"/>
      <c r="K97" s="93"/>
      <c r="L97" s="94"/>
      <c r="M97" s="94"/>
      <c r="N97" s="94"/>
      <c r="O97" s="95"/>
      <c r="P97" s="95"/>
      <c r="Q97" s="95"/>
      <c r="R97" s="96"/>
      <c r="S97" s="96"/>
      <c r="T97" s="96"/>
      <c r="U97" s="97"/>
      <c r="V97" s="97"/>
      <c r="W97" s="97"/>
      <c r="X97" s="98">
        <v>83</v>
      </c>
    </row>
    <row r="98" spans="1:24" x14ac:dyDescent="0.2">
      <c r="A98" s="89">
        <v>92</v>
      </c>
      <c r="B98" s="90" t="s">
        <v>272</v>
      </c>
      <c r="C98" s="91"/>
      <c r="D98" s="91"/>
      <c r="E98" s="91"/>
      <c r="F98" s="92"/>
      <c r="G98" s="92"/>
      <c r="H98" s="92"/>
      <c r="I98" s="93"/>
      <c r="J98" s="93"/>
      <c r="K98" s="93"/>
      <c r="L98" s="94"/>
      <c r="M98" s="94"/>
      <c r="N98" s="94"/>
      <c r="O98" s="95"/>
      <c r="P98" s="95"/>
      <c r="Q98" s="95"/>
      <c r="R98" s="96"/>
      <c r="S98" s="96"/>
      <c r="T98" s="96"/>
      <c r="U98" s="97"/>
      <c r="V98" s="97"/>
      <c r="W98" s="97"/>
      <c r="X98" s="98">
        <v>76</v>
      </c>
    </row>
    <row r="99" spans="1:24" x14ac:dyDescent="0.2">
      <c r="A99" s="89">
        <v>93</v>
      </c>
      <c r="B99" s="90" t="s">
        <v>273</v>
      </c>
      <c r="C99" s="91"/>
      <c r="D99" s="91"/>
      <c r="E99" s="91"/>
      <c r="F99" s="92"/>
      <c r="G99" s="92"/>
      <c r="H99" s="92"/>
      <c r="I99" s="93"/>
      <c r="J99" s="93"/>
      <c r="K99" s="93"/>
      <c r="L99" s="94"/>
      <c r="M99" s="94"/>
      <c r="N99" s="94"/>
      <c r="O99" s="95"/>
      <c r="P99" s="95"/>
      <c r="Q99" s="95"/>
      <c r="R99" s="96"/>
      <c r="S99" s="96"/>
      <c r="T99" s="96"/>
      <c r="U99" s="97"/>
      <c r="V99" s="97"/>
      <c r="W99" s="97"/>
      <c r="X99" s="98">
        <v>76</v>
      </c>
    </row>
    <row r="100" spans="1:24" x14ac:dyDescent="0.2">
      <c r="A100" s="89">
        <v>94</v>
      </c>
      <c r="B100" s="90" t="s">
        <v>274</v>
      </c>
      <c r="C100" s="91"/>
      <c r="D100" s="91"/>
      <c r="E100" s="91"/>
      <c r="F100" s="92"/>
      <c r="G100" s="92"/>
      <c r="H100" s="92"/>
      <c r="I100" s="93"/>
      <c r="J100" s="93"/>
      <c r="K100" s="93"/>
      <c r="L100" s="94"/>
      <c r="M100" s="94"/>
      <c r="N100" s="94"/>
      <c r="O100" s="95"/>
      <c r="P100" s="95"/>
      <c r="Q100" s="95"/>
      <c r="R100" s="96"/>
      <c r="S100" s="96"/>
      <c r="T100" s="96"/>
      <c r="U100" s="97"/>
      <c r="V100" s="97"/>
      <c r="W100" s="97"/>
      <c r="X100" s="98">
        <v>98</v>
      </c>
    </row>
    <row r="101" spans="1:24" x14ac:dyDescent="0.2">
      <c r="A101" s="89">
        <v>95</v>
      </c>
      <c r="B101" s="90" t="s">
        <v>275</v>
      </c>
      <c r="C101" s="91"/>
      <c r="D101" s="91"/>
      <c r="E101" s="91"/>
      <c r="F101" s="92"/>
      <c r="G101" s="92"/>
      <c r="H101" s="92"/>
      <c r="I101" s="93"/>
      <c r="J101" s="93"/>
      <c r="K101" s="93"/>
      <c r="L101" s="94"/>
      <c r="M101" s="94"/>
      <c r="N101" s="94"/>
      <c r="O101" s="95"/>
      <c r="P101" s="95"/>
      <c r="Q101" s="95"/>
      <c r="R101" s="96"/>
      <c r="S101" s="96"/>
      <c r="T101" s="96"/>
      <c r="U101" s="97"/>
      <c r="V101" s="97"/>
      <c r="W101" s="97"/>
      <c r="X101" s="98">
        <v>86</v>
      </c>
    </row>
    <row r="102" spans="1:24" x14ac:dyDescent="0.2">
      <c r="A102" s="89">
        <v>96</v>
      </c>
      <c r="B102" s="90" t="s">
        <v>276</v>
      </c>
      <c r="C102" s="91"/>
      <c r="D102" s="91"/>
      <c r="E102" s="91"/>
      <c r="F102" s="92"/>
      <c r="G102" s="92"/>
      <c r="H102" s="92"/>
      <c r="I102" s="93"/>
      <c r="J102" s="93"/>
      <c r="K102" s="93"/>
      <c r="L102" s="94"/>
      <c r="M102" s="94"/>
      <c r="N102" s="94"/>
      <c r="O102" s="95"/>
      <c r="P102" s="95"/>
      <c r="Q102" s="95"/>
      <c r="R102" s="96"/>
      <c r="S102" s="96"/>
      <c r="T102" s="96"/>
      <c r="U102" s="97"/>
      <c r="V102" s="97"/>
      <c r="W102" s="97"/>
      <c r="X102" s="98">
        <v>68</v>
      </c>
    </row>
    <row r="103" spans="1:24" x14ac:dyDescent="0.2">
      <c r="A103" s="89">
        <v>97</v>
      </c>
      <c r="B103" s="90" t="s">
        <v>277</v>
      </c>
      <c r="C103" s="91"/>
      <c r="D103" s="91"/>
      <c r="E103" s="91"/>
      <c r="F103" s="92"/>
      <c r="G103" s="92"/>
      <c r="H103" s="92"/>
      <c r="I103" s="93"/>
      <c r="J103" s="93"/>
      <c r="K103" s="93"/>
      <c r="L103" s="94"/>
      <c r="M103" s="94"/>
      <c r="N103" s="94"/>
      <c r="O103" s="95"/>
      <c r="P103" s="95"/>
      <c r="Q103" s="95"/>
      <c r="R103" s="96"/>
      <c r="S103" s="96"/>
      <c r="T103" s="96"/>
      <c r="U103" s="97"/>
      <c r="V103" s="97"/>
      <c r="W103" s="97"/>
      <c r="X103" s="98">
        <v>89</v>
      </c>
    </row>
    <row r="104" spans="1:24" x14ac:dyDescent="0.2">
      <c r="A104" s="89">
        <v>98</v>
      </c>
      <c r="B104" s="90" t="s">
        <v>277</v>
      </c>
      <c r="C104" s="91"/>
      <c r="D104" s="91"/>
      <c r="E104" s="91"/>
      <c r="F104" s="92"/>
      <c r="G104" s="92"/>
      <c r="H104" s="92"/>
      <c r="I104" s="93"/>
      <c r="J104" s="93"/>
      <c r="K104" s="93"/>
      <c r="L104" s="94"/>
      <c r="M104" s="94"/>
      <c r="N104" s="94"/>
      <c r="O104" s="95"/>
      <c r="P104" s="95"/>
      <c r="Q104" s="95"/>
      <c r="R104" s="96"/>
      <c r="S104" s="96"/>
      <c r="T104" s="96"/>
      <c r="U104" s="97"/>
      <c r="V104" s="97"/>
      <c r="W104" s="97"/>
      <c r="X104" s="98">
        <v>97</v>
      </c>
    </row>
    <row r="105" spans="1:24" x14ac:dyDescent="0.2">
      <c r="A105" s="89">
        <v>99</v>
      </c>
      <c r="B105" s="90" t="s">
        <v>276</v>
      </c>
      <c r="C105" s="91"/>
      <c r="D105" s="91"/>
      <c r="E105" s="91"/>
      <c r="F105" s="92"/>
      <c r="G105" s="92"/>
      <c r="H105" s="92"/>
      <c r="I105" s="93"/>
      <c r="J105" s="93"/>
      <c r="K105" s="93"/>
      <c r="L105" s="94"/>
      <c r="M105" s="94"/>
      <c r="N105" s="94"/>
      <c r="O105" s="95"/>
      <c r="P105" s="95"/>
      <c r="Q105" s="95"/>
      <c r="R105" s="96"/>
      <c r="S105" s="96"/>
      <c r="T105" s="96"/>
      <c r="U105" s="97"/>
      <c r="V105" s="97"/>
      <c r="W105" s="97"/>
      <c r="X105" s="98">
        <v>98</v>
      </c>
    </row>
    <row r="106" spans="1:24" x14ac:dyDescent="0.2">
      <c r="A106" s="89">
        <v>100</v>
      </c>
      <c r="B106" s="90" t="s">
        <v>278</v>
      </c>
      <c r="C106" s="91"/>
      <c r="D106" s="91"/>
      <c r="E106" s="91"/>
      <c r="F106" s="92"/>
      <c r="G106" s="92"/>
      <c r="H106" s="92"/>
      <c r="I106" s="93"/>
      <c r="J106" s="93"/>
      <c r="K106" s="93"/>
      <c r="L106" s="94"/>
      <c r="M106" s="94"/>
      <c r="N106" s="94"/>
      <c r="O106" s="95"/>
      <c r="P106" s="95"/>
      <c r="Q106" s="95"/>
      <c r="R106" s="96"/>
      <c r="S106" s="96"/>
      <c r="T106" s="96"/>
      <c r="U106" s="97"/>
      <c r="V106" s="97"/>
      <c r="W106" s="97"/>
      <c r="X106" s="98">
        <v>50</v>
      </c>
    </row>
    <row r="107" spans="1:24" x14ac:dyDescent="0.2">
      <c r="A107" s="89">
        <v>101</v>
      </c>
      <c r="B107" s="90" t="s">
        <v>279</v>
      </c>
      <c r="C107" s="91"/>
      <c r="D107" s="91"/>
      <c r="E107" s="91"/>
      <c r="F107" s="92"/>
      <c r="G107" s="92"/>
      <c r="H107" s="92"/>
      <c r="I107" s="93"/>
      <c r="J107" s="93"/>
      <c r="K107" s="93"/>
      <c r="L107" s="94"/>
      <c r="M107" s="94"/>
      <c r="N107" s="94"/>
      <c r="O107" s="95"/>
      <c r="P107" s="95"/>
      <c r="Q107" s="95"/>
      <c r="R107" s="96"/>
      <c r="S107" s="96"/>
      <c r="T107" s="96"/>
      <c r="U107" s="97"/>
      <c r="V107" s="97"/>
      <c r="W107" s="97"/>
      <c r="X107" s="98">
        <v>50</v>
      </c>
    </row>
    <row r="108" spans="1:24" x14ac:dyDescent="0.2">
      <c r="A108" s="89">
        <v>102</v>
      </c>
      <c r="B108" s="90" t="s">
        <v>279</v>
      </c>
      <c r="C108" s="91"/>
      <c r="D108" s="91"/>
      <c r="E108" s="91"/>
      <c r="F108" s="92"/>
      <c r="G108" s="92"/>
      <c r="H108" s="92"/>
      <c r="I108" s="93"/>
      <c r="J108" s="93"/>
      <c r="K108" s="93"/>
      <c r="L108" s="94"/>
      <c r="M108" s="94"/>
      <c r="N108" s="94"/>
      <c r="O108" s="95"/>
      <c r="P108" s="95"/>
      <c r="Q108" s="95"/>
      <c r="R108" s="96"/>
      <c r="S108" s="96"/>
      <c r="T108" s="96"/>
      <c r="U108" s="97"/>
      <c r="V108" s="97"/>
      <c r="W108" s="97"/>
      <c r="X108" s="98">
        <v>50</v>
      </c>
    </row>
    <row r="109" spans="1:24" x14ac:dyDescent="0.2">
      <c r="A109" s="89">
        <v>103</v>
      </c>
      <c r="B109" s="90" t="s">
        <v>276</v>
      </c>
      <c r="C109" s="91"/>
      <c r="D109" s="91"/>
      <c r="E109" s="91"/>
      <c r="F109" s="92"/>
      <c r="G109" s="92"/>
      <c r="H109" s="92"/>
      <c r="I109" s="93"/>
      <c r="J109" s="93"/>
      <c r="K109" s="93"/>
      <c r="L109" s="94"/>
      <c r="M109" s="94"/>
      <c r="N109" s="94"/>
      <c r="O109" s="95"/>
      <c r="P109" s="95"/>
      <c r="Q109" s="95"/>
      <c r="R109" s="96"/>
      <c r="S109" s="96"/>
      <c r="T109" s="96"/>
      <c r="U109" s="97"/>
      <c r="V109" s="97"/>
      <c r="W109" s="97"/>
      <c r="X109" s="98">
        <v>79</v>
      </c>
    </row>
    <row r="110" spans="1:24" x14ac:dyDescent="0.2">
      <c r="A110" s="89">
        <v>104</v>
      </c>
      <c r="B110" s="90" t="s">
        <v>279</v>
      </c>
      <c r="C110" s="91"/>
      <c r="D110" s="91"/>
      <c r="E110" s="91"/>
      <c r="F110" s="92"/>
      <c r="G110" s="92"/>
      <c r="H110" s="92"/>
      <c r="I110" s="93"/>
      <c r="J110" s="93"/>
      <c r="K110" s="93"/>
      <c r="L110" s="94"/>
      <c r="M110" s="94"/>
      <c r="N110" s="94"/>
      <c r="O110" s="95"/>
      <c r="P110" s="95"/>
      <c r="Q110" s="95"/>
      <c r="R110" s="96"/>
      <c r="S110" s="96"/>
      <c r="T110" s="96"/>
      <c r="U110" s="97"/>
      <c r="V110" s="97"/>
      <c r="W110" s="97"/>
      <c r="X110" s="98">
        <v>50</v>
      </c>
    </row>
    <row r="111" spans="1:24" x14ac:dyDescent="0.2">
      <c r="A111" s="89">
        <v>105</v>
      </c>
      <c r="B111" s="90" t="s">
        <v>279</v>
      </c>
      <c r="C111" s="91"/>
      <c r="D111" s="91"/>
      <c r="E111" s="91"/>
      <c r="F111" s="92"/>
      <c r="G111" s="92"/>
      <c r="H111" s="92"/>
      <c r="I111" s="93"/>
      <c r="J111" s="93"/>
      <c r="K111" s="93"/>
      <c r="L111" s="94"/>
      <c r="M111" s="94"/>
      <c r="N111" s="94"/>
      <c r="O111" s="95"/>
      <c r="P111" s="95"/>
      <c r="Q111" s="95"/>
      <c r="R111" s="96"/>
      <c r="S111" s="96"/>
      <c r="T111" s="96"/>
      <c r="U111" s="97"/>
      <c r="V111" s="97"/>
      <c r="W111" s="97"/>
      <c r="X111" s="98">
        <v>50</v>
      </c>
    </row>
    <row r="112" spans="1:24" x14ac:dyDescent="0.2">
      <c r="A112" s="89">
        <v>106</v>
      </c>
      <c r="B112" s="90" t="s">
        <v>280</v>
      </c>
      <c r="C112" s="91"/>
      <c r="D112" s="91"/>
      <c r="E112" s="91"/>
      <c r="F112" s="92"/>
      <c r="G112" s="92"/>
      <c r="H112" s="92"/>
      <c r="I112" s="93"/>
      <c r="J112" s="93"/>
      <c r="K112" s="93"/>
      <c r="L112" s="94"/>
      <c r="M112" s="94"/>
      <c r="N112" s="94"/>
      <c r="O112" s="95"/>
      <c r="P112" s="95"/>
      <c r="Q112" s="95"/>
      <c r="R112" s="96"/>
      <c r="S112" s="96"/>
      <c r="T112" s="96"/>
      <c r="U112" s="97"/>
      <c r="V112" s="97"/>
      <c r="W112" s="97"/>
      <c r="X112" s="98">
        <v>98</v>
      </c>
    </row>
    <row r="113" spans="1:24" x14ac:dyDescent="0.2">
      <c r="A113" s="89">
        <v>107</v>
      </c>
      <c r="B113" s="90" t="s">
        <v>281</v>
      </c>
      <c r="C113" s="91"/>
      <c r="D113" s="91"/>
      <c r="E113" s="91"/>
      <c r="F113" s="92"/>
      <c r="G113" s="92"/>
      <c r="H113" s="92"/>
      <c r="I113" s="93"/>
      <c r="J113" s="93"/>
      <c r="K113" s="93"/>
      <c r="L113" s="94"/>
      <c r="M113" s="94"/>
      <c r="N113" s="94"/>
      <c r="O113" s="95"/>
      <c r="P113" s="95"/>
      <c r="Q113" s="95"/>
      <c r="R113" s="96"/>
      <c r="S113" s="96"/>
      <c r="T113" s="96"/>
      <c r="U113" s="97"/>
      <c r="V113" s="97"/>
      <c r="W113" s="97"/>
      <c r="X113" s="98">
        <v>78</v>
      </c>
    </row>
    <row r="114" spans="1:24" x14ac:dyDescent="0.2">
      <c r="A114" s="89">
        <v>108</v>
      </c>
      <c r="B114" s="90" t="s">
        <v>282</v>
      </c>
      <c r="C114" s="91"/>
      <c r="D114" s="91"/>
      <c r="E114" s="91"/>
      <c r="F114" s="92"/>
      <c r="G114" s="92"/>
      <c r="H114" s="92"/>
      <c r="I114" s="93"/>
      <c r="J114" s="93"/>
      <c r="K114" s="93"/>
      <c r="L114" s="94"/>
      <c r="M114" s="94"/>
      <c r="N114" s="94"/>
      <c r="O114" s="95"/>
      <c r="P114" s="95"/>
      <c r="Q114" s="95"/>
      <c r="R114" s="96"/>
      <c r="S114" s="96"/>
      <c r="T114" s="96"/>
      <c r="U114" s="97"/>
      <c r="V114" s="97"/>
      <c r="W114" s="97"/>
      <c r="X114" s="98">
        <v>98</v>
      </c>
    </row>
    <row r="115" spans="1:24" x14ac:dyDescent="0.2">
      <c r="A115" s="89">
        <v>109</v>
      </c>
      <c r="B115" s="90" t="s">
        <v>283</v>
      </c>
      <c r="C115" s="91"/>
      <c r="D115" s="91"/>
      <c r="E115" s="91"/>
      <c r="F115" s="92"/>
      <c r="G115" s="92"/>
      <c r="H115" s="92"/>
      <c r="I115" s="93"/>
      <c r="J115" s="93"/>
      <c r="K115" s="93"/>
      <c r="L115" s="94"/>
      <c r="M115" s="94"/>
      <c r="N115" s="94"/>
      <c r="O115" s="95"/>
      <c r="P115" s="95"/>
      <c r="Q115" s="95"/>
      <c r="R115" s="96"/>
      <c r="S115" s="96"/>
      <c r="T115" s="96"/>
      <c r="U115" s="97"/>
      <c r="V115" s="97"/>
      <c r="W115" s="97"/>
      <c r="X115" s="98">
        <v>60</v>
      </c>
    </row>
    <row r="116" spans="1:24" x14ac:dyDescent="0.2">
      <c r="A116" s="89">
        <v>110</v>
      </c>
      <c r="B116" s="90" t="s">
        <v>284</v>
      </c>
      <c r="C116" s="91"/>
      <c r="D116" s="91"/>
      <c r="E116" s="91"/>
      <c r="F116" s="92"/>
      <c r="G116" s="92"/>
      <c r="H116" s="92"/>
      <c r="I116" s="93"/>
      <c r="J116" s="93"/>
      <c r="K116" s="93"/>
      <c r="L116" s="94"/>
      <c r="M116" s="94"/>
      <c r="N116" s="94"/>
      <c r="O116" s="95"/>
      <c r="P116" s="95"/>
      <c r="Q116" s="95"/>
      <c r="R116" s="96"/>
      <c r="S116" s="96"/>
      <c r="T116" s="96"/>
      <c r="U116" s="97"/>
      <c r="V116" s="97"/>
      <c r="W116" s="97"/>
      <c r="X116" s="98">
        <v>90</v>
      </c>
    </row>
  </sheetData>
  <mergeCells count="11">
    <mergeCell ref="R5:T5"/>
    <mergeCell ref="U5:W5"/>
    <mergeCell ref="X5:X6"/>
    <mergeCell ref="A1:C3"/>
    <mergeCell ref="D1:Q3"/>
    <mergeCell ref="A5:B5"/>
    <mergeCell ref="C5:E5"/>
    <mergeCell ref="F5:H5"/>
    <mergeCell ref="I5:K5"/>
    <mergeCell ref="L5:N5"/>
    <mergeCell ref="O5:Q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workbookViewId="0">
      <pane ySplit="11" topLeftCell="A50" activePane="bottomLeft" state="frozen"/>
      <selection activeCell="AC22" sqref="AC22"/>
      <selection pane="bottomLeft" activeCell="AC22" sqref="AC22"/>
    </sheetView>
  </sheetViews>
  <sheetFormatPr defaultRowHeight="12" x14ac:dyDescent="0.2"/>
  <cols>
    <col min="1" max="1" width="3" style="60" customWidth="1"/>
    <col min="2" max="2" width="9" style="60"/>
    <col min="3" max="3" width="16.75" style="60" customWidth="1"/>
    <col min="4" max="4" width="18.5" style="60" bestFit="1" customWidth="1"/>
    <col min="5" max="5" width="5.875" style="60" bestFit="1" customWidth="1"/>
    <col min="6" max="6" width="9.875" style="60" bestFit="1" customWidth="1"/>
    <col min="7" max="12" width="9" style="60"/>
    <col min="13" max="14" width="10.625" style="60" bestFit="1" customWidth="1"/>
    <col min="15" max="16384" width="9" style="60"/>
  </cols>
  <sheetData>
    <row r="1" spans="1:9" x14ac:dyDescent="0.2">
      <c r="A1" s="56" t="s">
        <v>163</v>
      </c>
      <c r="B1" s="56"/>
      <c r="C1" s="101" t="s">
        <v>285</v>
      </c>
      <c r="D1" s="101"/>
      <c r="E1" s="101"/>
      <c r="F1" s="101"/>
      <c r="G1" s="101"/>
      <c r="H1" s="59" t="s">
        <v>177</v>
      </c>
    </row>
    <row r="2" spans="1:9" x14ac:dyDescent="0.2">
      <c r="A2" s="56"/>
      <c r="B2" s="56"/>
      <c r="C2" s="101"/>
      <c r="D2" s="101"/>
      <c r="E2" s="101"/>
      <c r="F2" s="101"/>
      <c r="G2" s="101"/>
      <c r="H2" s="59" t="s">
        <v>166</v>
      </c>
    </row>
    <row r="3" spans="1:9" x14ac:dyDescent="0.2">
      <c r="A3" s="56"/>
      <c r="B3" s="56"/>
      <c r="C3" s="101"/>
      <c r="D3" s="101"/>
      <c r="E3" s="101"/>
      <c r="F3" s="101"/>
      <c r="G3" s="101"/>
      <c r="H3" s="59" t="s">
        <v>167</v>
      </c>
    </row>
    <row r="4" spans="1:9" x14ac:dyDescent="0.2">
      <c r="I4" s="29" t="s">
        <v>178</v>
      </c>
    </row>
    <row r="5" spans="1:9" x14ac:dyDescent="0.2">
      <c r="A5" s="61" t="s">
        <v>286</v>
      </c>
      <c r="B5" s="61"/>
      <c r="C5" s="61"/>
      <c r="D5" s="61"/>
      <c r="E5" s="61"/>
      <c r="F5" s="61"/>
      <c r="G5" s="61" t="s">
        <v>287</v>
      </c>
      <c r="H5" s="61"/>
      <c r="I5" s="61"/>
    </row>
    <row r="6" spans="1:9" x14ac:dyDescent="0.2">
      <c r="A6" s="61" t="s">
        <v>170</v>
      </c>
      <c r="B6" s="61"/>
      <c r="C6" s="61"/>
      <c r="D6" s="61"/>
      <c r="E6" s="61"/>
      <c r="F6" s="61"/>
      <c r="G6" s="61" t="s">
        <v>171</v>
      </c>
      <c r="H6" s="61"/>
      <c r="I6" s="61"/>
    </row>
    <row r="7" spans="1:9" x14ac:dyDescent="0.2">
      <c r="H7" s="102" t="s">
        <v>288</v>
      </c>
      <c r="I7" s="103">
        <v>1000000</v>
      </c>
    </row>
    <row r="8" spans="1:9" x14ac:dyDescent="0.2">
      <c r="A8" s="61" t="s">
        <v>289</v>
      </c>
      <c r="B8" s="61"/>
      <c r="C8" s="61"/>
      <c r="D8" s="61"/>
      <c r="E8" s="61"/>
      <c r="F8" s="61"/>
      <c r="G8" s="61"/>
      <c r="H8" s="61"/>
      <c r="I8" s="61"/>
    </row>
    <row r="10" spans="1:9" ht="12" customHeight="1" x14ac:dyDescent="0.2">
      <c r="A10" s="104" t="s">
        <v>179</v>
      </c>
      <c r="B10" s="104"/>
      <c r="C10" s="104"/>
      <c r="D10" s="105" t="s">
        <v>290</v>
      </c>
      <c r="E10" s="105" t="s">
        <v>291</v>
      </c>
      <c r="F10" s="106" t="s">
        <v>292</v>
      </c>
      <c r="G10" s="107"/>
      <c r="H10" s="108" t="s">
        <v>293</v>
      </c>
      <c r="I10" s="109"/>
    </row>
    <row r="11" spans="1:9" ht="14.25" customHeight="1" x14ac:dyDescent="0.2">
      <c r="A11" s="110" t="s">
        <v>188</v>
      </c>
      <c r="B11" s="111" t="s">
        <v>189</v>
      </c>
      <c r="C11" s="112"/>
      <c r="D11" s="113"/>
      <c r="E11" s="113"/>
      <c r="F11" s="114"/>
      <c r="G11" s="115"/>
      <c r="H11" s="116"/>
      <c r="I11" s="117"/>
    </row>
    <row r="12" spans="1:9" x14ac:dyDescent="0.2">
      <c r="A12" s="89">
        <v>1</v>
      </c>
      <c r="B12" s="118" t="s">
        <v>191</v>
      </c>
      <c r="C12" s="118"/>
      <c r="D12" s="99">
        <f>'P1 Bang tinh diem'!X7</f>
        <v>300</v>
      </c>
      <c r="E12" s="99">
        <f t="shared" ref="E12:E75" si="0">D12/$D$93</f>
        <v>6</v>
      </c>
      <c r="F12" s="119">
        <f t="shared" ref="F12:G27" si="1">E12*$I$7</f>
        <v>6000000</v>
      </c>
      <c r="G12" s="120"/>
      <c r="H12" s="121">
        <f>F12*12</f>
        <v>72000000</v>
      </c>
      <c r="I12" s="121"/>
    </row>
    <row r="13" spans="1:9" x14ac:dyDescent="0.2">
      <c r="A13" s="89">
        <v>2</v>
      </c>
      <c r="B13" s="118" t="s">
        <v>192</v>
      </c>
      <c r="C13" s="118"/>
      <c r="D13" s="99">
        <f>'P1 Bang tinh diem'!X8</f>
        <v>250</v>
      </c>
      <c r="E13" s="99">
        <f t="shared" si="0"/>
        <v>5</v>
      </c>
      <c r="F13" s="119">
        <f t="shared" si="1"/>
        <v>5000000</v>
      </c>
      <c r="G13" s="120">
        <f t="shared" si="1"/>
        <v>5000000000000</v>
      </c>
      <c r="H13" s="121">
        <f t="shared" ref="H13:H76" si="2">F13*12</f>
        <v>60000000</v>
      </c>
      <c r="I13" s="121"/>
    </row>
    <row r="14" spans="1:9" x14ac:dyDescent="0.2">
      <c r="A14" s="89">
        <v>3</v>
      </c>
      <c r="B14" s="118" t="s">
        <v>193</v>
      </c>
      <c r="C14" s="118"/>
      <c r="D14" s="99">
        <f>'P1 Bang tinh diem'!X9</f>
        <v>260</v>
      </c>
      <c r="E14" s="99">
        <f t="shared" si="0"/>
        <v>5.2</v>
      </c>
      <c r="F14" s="119">
        <f t="shared" si="1"/>
        <v>5200000</v>
      </c>
      <c r="G14" s="120">
        <f t="shared" si="1"/>
        <v>5200000000000</v>
      </c>
      <c r="H14" s="121">
        <f t="shared" si="2"/>
        <v>62400000</v>
      </c>
      <c r="I14" s="121"/>
    </row>
    <row r="15" spans="1:9" x14ac:dyDescent="0.2">
      <c r="A15" s="89">
        <v>4</v>
      </c>
      <c r="B15" s="118" t="s">
        <v>194</v>
      </c>
      <c r="C15" s="118"/>
      <c r="D15" s="99">
        <f>'P1 Bang tinh diem'!X10</f>
        <v>200</v>
      </c>
      <c r="E15" s="99">
        <f t="shared" si="0"/>
        <v>4</v>
      </c>
      <c r="F15" s="119">
        <f t="shared" si="1"/>
        <v>4000000</v>
      </c>
      <c r="G15" s="120">
        <f t="shared" si="1"/>
        <v>4000000000000</v>
      </c>
      <c r="H15" s="121">
        <f t="shared" si="2"/>
        <v>48000000</v>
      </c>
      <c r="I15" s="121"/>
    </row>
    <row r="16" spans="1:9" x14ac:dyDescent="0.2">
      <c r="A16" s="89">
        <v>5</v>
      </c>
      <c r="B16" s="118" t="s">
        <v>195</v>
      </c>
      <c r="C16" s="118"/>
      <c r="D16" s="99">
        <f>'P1 Bang tinh diem'!X11</f>
        <v>170</v>
      </c>
      <c r="E16" s="99">
        <f t="shared" si="0"/>
        <v>3.4</v>
      </c>
      <c r="F16" s="119">
        <f t="shared" si="1"/>
        <v>3400000</v>
      </c>
      <c r="G16" s="120">
        <f t="shared" si="1"/>
        <v>3400000000000</v>
      </c>
      <c r="H16" s="121">
        <f t="shared" si="2"/>
        <v>40800000</v>
      </c>
      <c r="I16" s="121"/>
    </row>
    <row r="17" spans="1:9" x14ac:dyDescent="0.2">
      <c r="A17" s="89">
        <v>6</v>
      </c>
      <c r="B17" s="118" t="s">
        <v>196</v>
      </c>
      <c r="C17" s="118"/>
      <c r="D17" s="99">
        <f>'P1 Bang tinh diem'!X12</f>
        <v>230</v>
      </c>
      <c r="E17" s="99">
        <f t="shared" si="0"/>
        <v>4.5999999999999996</v>
      </c>
      <c r="F17" s="119">
        <f t="shared" si="1"/>
        <v>4600000</v>
      </c>
      <c r="G17" s="120">
        <f t="shared" si="1"/>
        <v>4600000000000</v>
      </c>
      <c r="H17" s="121">
        <f t="shared" si="2"/>
        <v>55200000</v>
      </c>
      <c r="I17" s="121"/>
    </row>
    <row r="18" spans="1:9" x14ac:dyDescent="0.2">
      <c r="A18" s="89">
        <v>7</v>
      </c>
      <c r="B18" s="118" t="s">
        <v>197</v>
      </c>
      <c r="C18" s="118"/>
      <c r="D18" s="99">
        <f>'P1 Bang tinh diem'!X13</f>
        <v>80</v>
      </c>
      <c r="E18" s="99">
        <f t="shared" si="0"/>
        <v>1.6</v>
      </c>
      <c r="F18" s="119">
        <f t="shared" si="1"/>
        <v>1600000</v>
      </c>
      <c r="G18" s="120">
        <f t="shared" si="1"/>
        <v>1600000000000</v>
      </c>
      <c r="H18" s="121">
        <f t="shared" si="2"/>
        <v>19200000</v>
      </c>
      <c r="I18" s="121"/>
    </row>
    <row r="19" spans="1:9" x14ac:dyDescent="0.2">
      <c r="A19" s="89">
        <v>8</v>
      </c>
      <c r="B19" s="118" t="s">
        <v>198</v>
      </c>
      <c r="C19" s="118"/>
      <c r="D19" s="99">
        <f>'P1 Bang tinh diem'!X14</f>
        <v>86</v>
      </c>
      <c r="E19" s="99">
        <f t="shared" si="0"/>
        <v>1.72</v>
      </c>
      <c r="F19" s="119">
        <f t="shared" si="1"/>
        <v>1720000</v>
      </c>
      <c r="G19" s="120">
        <f t="shared" si="1"/>
        <v>1720000000000</v>
      </c>
      <c r="H19" s="121">
        <f t="shared" si="2"/>
        <v>20640000</v>
      </c>
      <c r="I19" s="121"/>
    </row>
    <row r="20" spans="1:9" x14ac:dyDescent="0.2">
      <c r="A20" s="89">
        <v>9</v>
      </c>
      <c r="B20" s="118" t="s">
        <v>199</v>
      </c>
      <c r="C20" s="118"/>
      <c r="D20" s="99">
        <f>'P1 Bang tinh diem'!X15</f>
        <v>78</v>
      </c>
      <c r="E20" s="99">
        <f t="shared" si="0"/>
        <v>1.56</v>
      </c>
      <c r="F20" s="119">
        <f t="shared" si="1"/>
        <v>1560000</v>
      </c>
      <c r="G20" s="120">
        <f t="shared" si="1"/>
        <v>1560000000000</v>
      </c>
      <c r="H20" s="121">
        <f t="shared" si="2"/>
        <v>18720000</v>
      </c>
      <c r="I20" s="121"/>
    </row>
    <row r="21" spans="1:9" x14ac:dyDescent="0.2">
      <c r="A21" s="89">
        <v>10</v>
      </c>
      <c r="B21" s="118" t="s">
        <v>200</v>
      </c>
      <c r="C21" s="118"/>
      <c r="D21" s="99">
        <f>'P1 Bang tinh diem'!X16</f>
        <v>200</v>
      </c>
      <c r="E21" s="99">
        <f t="shared" si="0"/>
        <v>4</v>
      </c>
      <c r="F21" s="119">
        <f t="shared" si="1"/>
        <v>4000000</v>
      </c>
      <c r="G21" s="120">
        <f t="shared" si="1"/>
        <v>4000000000000</v>
      </c>
      <c r="H21" s="121">
        <f t="shared" si="2"/>
        <v>48000000</v>
      </c>
      <c r="I21" s="121"/>
    </row>
    <row r="22" spans="1:9" x14ac:dyDescent="0.2">
      <c r="A22" s="89">
        <v>11</v>
      </c>
      <c r="B22" s="118" t="s">
        <v>201</v>
      </c>
      <c r="C22" s="118"/>
      <c r="D22" s="99">
        <f>'P1 Bang tinh diem'!X17</f>
        <v>127</v>
      </c>
      <c r="E22" s="99">
        <f t="shared" si="0"/>
        <v>2.54</v>
      </c>
      <c r="F22" s="119">
        <f t="shared" si="1"/>
        <v>2540000</v>
      </c>
      <c r="G22" s="120">
        <f t="shared" si="1"/>
        <v>2540000000000</v>
      </c>
      <c r="H22" s="121">
        <f t="shared" si="2"/>
        <v>30480000</v>
      </c>
      <c r="I22" s="121"/>
    </row>
    <row r="23" spans="1:9" x14ac:dyDescent="0.2">
      <c r="A23" s="89">
        <v>12</v>
      </c>
      <c r="B23" s="118" t="s">
        <v>202</v>
      </c>
      <c r="C23" s="118"/>
      <c r="D23" s="99">
        <f>'P1 Bang tinh diem'!X18</f>
        <v>124</v>
      </c>
      <c r="E23" s="99">
        <f t="shared" si="0"/>
        <v>2.48</v>
      </c>
      <c r="F23" s="119">
        <f t="shared" si="1"/>
        <v>2480000</v>
      </c>
      <c r="G23" s="120">
        <f t="shared" si="1"/>
        <v>2480000000000</v>
      </c>
      <c r="H23" s="121">
        <f t="shared" si="2"/>
        <v>29760000</v>
      </c>
      <c r="I23" s="121"/>
    </row>
    <row r="24" spans="1:9" x14ac:dyDescent="0.2">
      <c r="A24" s="89">
        <v>13</v>
      </c>
      <c r="B24" s="118" t="s">
        <v>203</v>
      </c>
      <c r="C24" s="118"/>
      <c r="D24" s="99">
        <f>'P1 Bang tinh diem'!X19</f>
        <v>120</v>
      </c>
      <c r="E24" s="99">
        <f t="shared" si="0"/>
        <v>2.4</v>
      </c>
      <c r="F24" s="119">
        <f t="shared" si="1"/>
        <v>2400000</v>
      </c>
      <c r="G24" s="120">
        <f t="shared" si="1"/>
        <v>2400000000000</v>
      </c>
      <c r="H24" s="121">
        <f t="shared" si="2"/>
        <v>28800000</v>
      </c>
      <c r="I24" s="121"/>
    </row>
    <row r="25" spans="1:9" x14ac:dyDescent="0.2">
      <c r="A25" s="89">
        <v>14</v>
      </c>
      <c r="B25" s="118" t="s">
        <v>204</v>
      </c>
      <c r="C25" s="118"/>
      <c r="D25" s="99">
        <f>'P1 Bang tinh diem'!X20</f>
        <v>250</v>
      </c>
      <c r="E25" s="99">
        <f t="shared" si="0"/>
        <v>5</v>
      </c>
      <c r="F25" s="119">
        <f t="shared" si="1"/>
        <v>5000000</v>
      </c>
      <c r="G25" s="120">
        <f t="shared" si="1"/>
        <v>5000000000000</v>
      </c>
      <c r="H25" s="121">
        <f t="shared" si="2"/>
        <v>60000000</v>
      </c>
      <c r="I25" s="121"/>
    </row>
    <row r="26" spans="1:9" x14ac:dyDescent="0.2">
      <c r="A26" s="89">
        <v>15</v>
      </c>
      <c r="B26" s="118" t="s">
        <v>205</v>
      </c>
      <c r="C26" s="118"/>
      <c r="D26" s="99">
        <f>'P1 Bang tinh diem'!X21</f>
        <v>60</v>
      </c>
      <c r="E26" s="99">
        <f t="shared" si="0"/>
        <v>1.2</v>
      </c>
      <c r="F26" s="119">
        <f t="shared" si="1"/>
        <v>1200000</v>
      </c>
      <c r="G26" s="120">
        <f t="shared" si="1"/>
        <v>1200000000000</v>
      </c>
      <c r="H26" s="121">
        <f t="shared" si="2"/>
        <v>14400000</v>
      </c>
      <c r="I26" s="121"/>
    </row>
    <row r="27" spans="1:9" x14ac:dyDescent="0.2">
      <c r="A27" s="89">
        <v>16</v>
      </c>
      <c r="B27" s="118" t="s">
        <v>206</v>
      </c>
      <c r="C27" s="118"/>
      <c r="D27" s="99">
        <f>'P1 Bang tinh diem'!X22</f>
        <v>160</v>
      </c>
      <c r="E27" s="99">
        <f t="shared" si="0"/>
        <v>3.2</v>
      </c>
      <c r="F27" s="119">
        <f t="shared" si="1"/>
        <v>3200000</v>
      </c>
      <c r="G27" s="120">
        <f t="shared" si="1"/>
        <v>3200000000000</v>
      </c>
      <c r="H27" s="121">
        <f t="shared" si="2"/>
        <v>38400000</v>
      </c>
      <c r="I27" s="121"/>
    </row>
    <row r="28" spans="1:9" x14ac:dyDescent="0.2">
      <c r="A28" s="89">
        <v>17</v>
      </c>
      <c r="B28" s="118" t="s">
        <v>207</v>
      </c>
      <c r="C28" s="118"/>
      <c r="D28" s="99">
        <f>'P1 Bang tinh diem'!X23</f>
        <v>70</v>
      </c>
      <c r="E28" s="99">
        <f t="shared" si="0"/>
        <v>1.4</v>
      </c>
      <c r="F28" s="119">
        <f t="shared" ref="F28:G43" si="3">E28*$I$7</f>
        <v>1400000</v>
      </c>
      <c r="G28" s="120">
        <f t="shared" si="3"/>
        <v>1400000000000</v>
      </c>
      <c r="H28" s="121">
        <f t="shared" si="2"/>
        <v>16800000</v>
      </c>
      <c r="I28" s="121"/>
    </row>
    <row r="29" spans="1:9" x14ac:dyDescent="0.2">
      <c r="A29" s="89">
        <v>18</v>
      </c>
      <c r="B29" s="118" t="s">
        <v>208</v>
      </c>
      <c r="C29" s="118"/>
      <c r="D29" s="99">
        <f>'P1 Bang tinh diem'!X24</f>
        <v>86</v>
      </c>
      <c r="E29" s="99">
        <f t="shared" si="0"/>
        <v>1.72</v>
      </c>
      <c r="F29" s="119">
        <f t="shared" si="3"/>
        <v>1720000</v>
      </c>
      <c r="G29" s="120">
        <f t="shared" si="3"/>
        <v>1720000000000</v>
      </c>
      <c r="H29" s="121">
        <f t="shared" si="2"/>
        <v>20640000</v>
      </c>
      <c r="I29" s="121"/>
    </row>
    <row r="30" spans="1:9" x14ac:dyDescent="0.2">
      <c r="A30" s="89">
        <v>19</v>
      </c>
      <c r="B30" s="118" t="s">
        <v>209</v>
      </c>
      <c r="C30" s="118"/>
      <c r="D30" s="99">
        <f>'P1 Bang tinh diem'!X25</f>
        <v>146</v>
      </c>
      <c r="E30" s="99">
        <f t="shared" si="0"/>
        <v>2.92</v>
      </c>
      <c r="F30" s="119">
        <f t="shared" si="3"/>
        <v>2920000</v>
      </c>
      <c r="G30" s="120">
        <f t="shared" si="3"/>
        <v>2920000000000</v>
      </c>
      <c r="H30" s="121">
        <f t="shared" si="2"/>
        <v>35040000</v>
      </c>
      <c r="I30" s="121"/>
    </row>
    <row r="31" spans="1:9" x14ac:dyDescent="0.2">
      <c r="A31" s="89">
        <v>20</v>
      </c>
      <c r="B31" s="118" t="s">
        <v>210</v>
      </c>
      <c r="C31" s="118"/>
      <c r="D31" s="99">
        <f>'P1 Bang tinh diem'!X26</f>
        <v>124</v>
      </c>
      <c r="E31" s="99">
        <f t="shared" si="0"/>
        <v>2.48</v>
      </c>
      <c r="F31" s="119">
        <f t="shared" si="3"/>
        <v>2480000</v>
      </c>
      <c r="G31" s="120">
        <f t="shared" si="3"/>
        <v>2480000000000</v>
      </c>
      <c r="H31" s="121">
        <f t="shared" si="2"/>
        <v>29760000</v>
      </c>
      <c r="I31" s="121"/>
    </row>
    <row r="32" spans="1:9" x14ac:dyDescent="0.2">
      <c r="A32" s="89">
        <v>21</v>
      </c>
      <c r="B32" s="118" t="s">
        <v>211</v>
      </c>
      <c r="C32" s="118"/>
      <c r="D32" s="99">
        <f>'P1 Bang tinh diem'!X27</f>
        <v>89</v>
      </c>
      <c r="E32" s="99">
        <f t="shared" si="0"/>
        <v>1.78</v>
      </c>
      <c r="F32" s="119">
        <f t="shared" si="3"/>
        <v>1780000</v>
      </c>
      <c r="G32" s="120">
        <f t="shared" si="3"/>
        <v>1780000000000</v>
      </c>
      <c r="H32" s="121">
        <f t="shared" si="2"/>
        <v>21360000</v>
      </c>
      <c r="I32" s="121"/>
    </row>
    <row r="33" spans="1:14" x14ac:dyDescent="0.2">
      <c r="A33" s="89">
        <v>22</v>
      </c>
      <c r="B33" s="118" t="s">
        <v>212</v>
      </c>
      <c r="C33" s="118"/>
      <c r="D33" s="99">
        <f>'P1 Bang tinh diem'!X28</f>
        <v>78</v>
      </c>
      <c r="E33" s="99">
        <f t="shared" si="0"/>
        <v>1.56</v>
      </c>
      <c r="F33" s="119">
        <f t="shared" si="3"/>
        <v>1560000</v>
      </c>
      <c r="G33" s="120">
        <f t="shared" si="3"/>
        <v>1560000000000</v>
      </c>
      <c r="H33" s="121">
        <f t="shared" si="2"/>
        <v>18720000</v>
      </c>
      <c r="I33" s="121"/>
    </row>
    <row r="34" spans="1:14" x14ac:dyDescent="0.2">
      <c r="A34" s="89">
        <v>23</v>
      </c>
      <c r="B34" s="118" t="s">
        <v>213</v>
      </c>
      <c r="C34" s="118"/>
      <c r="D34" s="99">
        <f>'P1 Bang tinh diem'!X29</f>
        <v>98</v>
      </c>
      <c r="E34" s="99">
        <f t="shared" si="0"/>
        <v>1.96</v>
      </c>
      <c r="F34" s="119">
        <f t="shared" si="3"/>
        <v>1960000</v>
      </c>
      <c r="G34" s="120">
        <f t="shared" si="3"/>
        <v>1960000000000</v>
      </c>
      <c r="H34" s="121">
        <f t="shared" si="2"/>
        <v>23520000</v>
      </c>
      <c r="I34" s="121"/>
    </row>
    <row r="35" spans="1:14" x14ac:dyDescent="0.2">
      <c r="A35" s="89">
        <v>24</v>
      </c>
      <c r="B35" s="118" t="s">
        <v>214</v>
      </c>
      <c r="C35" s="118"/>
      <c r="D35" s="99">
        <f>'P1 Bang tinh diem'!X30</f>
        <v>68</v>
      </c>
      <c r="E35" s="99">
        <f t="shared" si="0"/>
        <v>1.36</v>
      </c>
      <c r="F35" s="119">
        <f t="shared" si="3"/>
        <v>1360000</v>
      </c>
      <c r="G35" s="120">
        <f t="shared" si="3"/>
        <v>1360000000000</v>
      </c>
      <c r="H35" s="121">
        <f t="shared" si="2"/>
        <v>16320000</v>
      </c>
      <c r="I35" s="121"/>
    </row>
    <row r="36" spans="1:14" x14ac:dyDescent="0.2">
      <c r="A36" s="89">
        <v>25</v>
      </c>
      <c r="B36" s="118" t="s">
        <v>215</v>
      </c>
      <c r="C36" s="118"/>
      <c r="D36" s="99">
        <f>'P1 Bang tinh diem'!X31</f>
        <v>123</v>
      </c>
      <c r="E36" s="99">
        <f t="shared" si="0"/>
        <v>2.46</v>
      </c>
      <c r="F36" s="119">
        <f t="shared" si="3"/>
        <v>2460000</v>
      </c>
      <c r="G36" s="120">
        <f t="shared" si="3"/>
        <v>2460000000000</v>
      </c>
      <c r="H36" s="121">
        <f t="shared" si="2"/>
        <v>29520000</v>
      </c>
      <c r="I36" s="121"/>
    </row>
    <row r="37" spans="1:14" x14ac:dyDescent="0.2">
      <c r="A37" s="89">
        <v>26</v>
      </c>
      <c r="B37" s="118" t="s">
        <v>216</v>
      </c>
      <c r="C37" s="118"/>
      <c r="D37" s="99">
        <f>'P1 Bang tinh diem'!X32</f>
        <v>56</v>
      </c>
      <c r="E37" s="99">
        <f t="shared" si="0"/>
        <v>1.1200000000000001</v>
      </c>
      <c r="F37" s="119">
        <f t="shared" si="3"/>
        <v>1120000</v>
      </c>
      <c r="G37" s="120">
        <f t="shared" si="3"/>
        <v>1120000000000</v>
      </c>
      <c r="H37" s="121">
        <f t="shared" si="2"/>
        <v>13440000</v>
      </c>
      <c r="I37" s="121"/>
    </row>
    <row r="38" spans="1:14" x14ac:dyDescent="0.2">
      <c r="A38" s="89">
        <v>27</v>
      </c>
      <c r="B38" s="118" t="s">
        <v>217</v>
      </c>
      <c r="C38" s="118"/>
      <c r="D38" s="99">
        <f>'P1 Bang tinh diem'!X33</f>
        <v>78</v>
      </c>
      <c r="E38" s="99">
        <f t="shared" si="0"/>
        <v>1.56</v>
      </c>
      <c r="F38" s="119">
        <f t="shared" si="3"/>
        <v>1560000</v>
      </c>
      <c r="G38" s="120">
        <f t="shared" si="3"/>
        <v>1560000000000</v>
      </c>
      <c r="H38" s="121">
        <f t="shared" si="2"/>
        <v>18720000</v>
      </c>
      <c r="I38" s="121"/>
    </row>
    <row r="39" spans="1:14" x14ac:dyDescent="0.2">
      <c r="A39" s="89">
        <v>28</v>
      </c>
      <c r="B39" s="118" t="s">
        <v>217</v>
      </c>
      <c r="C39" s="118"/>
      <c r="D39" s="99">
        <f>'P1 Bang tinh diem'!X34</f>
        <v>78</v>
      </c>
      <c r="E39" s="99">
        <f t="shared" si="0"/>
        <v>1.56</v>
      </c>
      <c r="F39" s="119">
        <f t="shared" si="3"/>
        <v>1560000</v>
      </c>
      <c r="G39" s="120">
        <f t="shared" si="3"/>
        <v>1560000000000</v>
      </c>
      <c r="H39" s="121">
        <f t="shared" si="2"/>
        <v>18720000</v>
      </c>
      <c r="I39" s="121"/>
    </row>
    <row r="40" spans="1:14" x14ac:dyDescent="0.2">
      <c r="A40" s="89">
        <v>29</v>
      </c>
      <c r="B40" s="118" t="s">
        <v>218</v>
      </c>
      <c r="C40" s="118"/>
      <c r="D40" s="99">
        <f>'P1 Bang tinh diem'!X35</f>
        <v>82</v>
      </c>
      <c r="E40" s="99">
        <f t="shared" si="0"/>
        <v>1.64</v>
      </c>
      <c r="F40" s="119">
        <f t="shared" si="3"/>
        <v>1640000</v>
      </c>
      <c r="G40" s="120">
        <f t="shared" si="3"/>
        <v>1640000000000</v>
      </c>
      <c r="H40" s="121">
        <f t="shared" si="2"/>
        <v>19680000</v>
      </c>
      <c r="I40" s="121"/>
    </row>
    <row r="41" spans="1:14" x14ac:dyDescent="0.2">
      <c r="A41" s="89">
        <v>30</v>
      </c>
      <c r="B41" s="118" t="s">
        <v>219</v>
      </c>
      <c r="C41" s="118"/>
      <c r="D41" s="99">
        <f>'P1 Bang tinh diem'!X36</f>
        <v>74</v>
      </c>
      <c r="E41" s="99">
        <f t="shared" si="0"/>
        <v>1.48</v>
      </c>
      <c r="F41" s="119">
        <f t="shared" si="3"/>
        <v>1480000</v>
      </c>
      <c r="G41" s="120">
        <f t="shared" si="3"/>
        <v>1480000000000</v>
      </c>
      <c r="H41" s="121">
        <f t="shared" si="2"/>
        <v>17760000</v>
      </c>
      <c r="I41" s="121"/>
      <c r="K41" s="60" t="s">
        <v>294</v>
      </c>
      <c r="N41" s="122">
        <f>H122</f>
        <v>2719920000</v>
      </c>
    </row>
    <row r="42" spans="1:14" x14ac:dyDescent="0.2">
      <c r="A42" s="89">
        <v>31</v>
      </c>
      <c r="B42" s="118" t="s">
        <v>220</v>
      </c>
      <c r="C42" s="118"/>
      <c r="D42" s="99">
        <f>'P1 Bang tinh diem'!X37</f>
        <v>92</v>
      </c>
      <c r="E42" s="99">
        <f t="shared" si="0"/>
        <v>1.84</v>
      </c>
      <c r="F42" s="119">
        <f t="shared" si="3"/>
        <v>1840000</v>
      </c>
      <c r="G42" s="120">
        <f t="shared" si="3"/>
        <v>1840000000000</v>
      </c>
      <c r="H42" s="121">
        <f t="shared" si="2"/>
        <v>22080000</v>
      </c>
      <c r="I42" s="121"/>
      <c r="K42" s="60" t="s">
        <v>295</v>
      </c>
      <c r="N42" s="103">
        <v>5000000000</v>
      </c>
    </row>
    <row r="43" spans="1:14" x14ac:dyDescent="0.2">
      <c r="A43" s="89">
        <v>32</v>
      </c>
      <c r="B43" s="118" t="s">
        <v>221</v>
      </c>
      <c r="C43" s="118"/>
      <c r="D43" s="99">
        <f>'P1 Bang tinh diem'!X38</f>
        <v>127</v>
      </c>
      <c r="E43" s="99">
        <f t="shared" si="0"/>
        <v>2.54</v>
      </c>
      <c r="F43" s="119">
        <f t="shared" si="3"/>
        <v>2540000</v>
      </c>
      <c r="G43" s="120">
        <f t="shared" si="3"/>
        <v>2540000000000</v>
      </c>
      <c r="H43" s="121">
        <f t="shared" si="2"/>
        <v>30480000</v>
      </c>
      <c r="I43" s="121"/>
      <c r="K43" s="123" t="s">
        <v>296</v>
      </c>
      <c r="L43" s="123"/>
      <c r="M43" s="123"/>
      <c r="N43" s="124">
        <f>N42*30%</f>
        <v>1500000000</v>
      </c>
    </row>
    <row r="44" spans="1:14" x14ac:dyDescent="0.2">
      <c r="A44" s="89">
        <v>33</v>
      </c>
      <c r="B44" s="118" t="s">
        <v>221</v>
      </c>
      <c r="C44" s="118"/>
      <c r="D44" s="99">
        <f>'P1 Bang tinh diem'!X39</f>
        <v>60</v>
      </c>
      <c r="E44" s="99">
        <f t="shared" si="0"/>
        <v>1.2</v>
      </c>
      <c r="F44" s="119">
        <f t="shared" ref="F44:G59" si="4">E44*$I$7</f>
        <v>1200000</v>
      </c>
      <c r="G44" s="120">
        <f t="shared" si="4"/>
        <v>1200000000000</v>
      </c>
      <c r="H44" s="121">
        <f t="shared" si="2"/>
        <v>14400000</v>
      </c>
      <c r="I44" s="121"/>
    </row>
    <row r="45" spans="1:14" x14ac:dyDescent="0.2">
      <c r="A45" s="89">
        <v>34</v>
      </c>
      <c r="B45" s="118" t="s">
        <v>221</v>
      </c>
      <c r="C45" s="118"/>
      <c r="D45" s="99">
        <f>'P1 Bang tinh diem'!X40</f>
        <v>160</v>
      </c>
      <c r="E45" s="99">
        <f t="shared" si="0"/>
        <v>3.2</v>
      </c>
      <c r="F45" s="119">
        <f t="shared" si="4"/>
        <v>3200000</v>
      </c>
      <c r="G45" s="120">
        <f t="shared" si="4"/>
        <v>3200000000000</v>
      </c>
      <c r="H45" s="121">
        <f t="shared" si="2"/>
        <v>38400000</v>
      </c>
      <c r="I45" s="121"/>
    </row>
    <row r="46" spans="1:14" x14ac:dyDescent="0.2">
      <c r="A46" s="89">
        <v>35</v>
      </c>
      <c r="B46" s="118" t="s">
        <v>222</v>
      </c>
      <c r="C46" s="118"/>
      <c r="D46" s="99">
        <f>'P1 Bang tinh diem'!X41</f>
        <v>70</v>
      </c>
      <c r="E46" s="99">
        <f t="shared" si="0"/>
        <v>1.4</v>
      </c>
      <c r="F46" s="119">
        <f t="shared" si="4"/>
        <v>1400000</v>
      </c>
      <c r="G46" s="120">
        <f t="shared" si="4"/>
        <v>1400000000000</v>
      </c>
      <c r="H46" s="121">
        <f t="shared" si="2"/>
        <v>16800000</v>
      </c>
      <c r="I46" s="121"/>
    </row>
    <row r="47" spans="1:14" x14ac:dyDescent="0.2">
      <c r="A47" s="89">
        <v>36</v>
      </c>
      <c r="B47" s="118" t="s">
        <v>223</v>
      </c>
      <c r="C47" s="118"/>
      <c r="D47" s="99">
        <f>'P1 Bang tinh diem'!X42</f>
        <v>86</v>
      </c>
      <c r="E47" s="99">
        <f t="shared" si="0"/>
        <v>1.72</v>
      </c>
      <c r="F47" s="119">
        <f t="shared" si="4"/>
        <v>1720000</v>
      </c>
      <c r="G47" s="120">
        <f t="shared" si="4"/>
        <v>1720000000000</v>
      </c>
      <c r="H47" s="121">
        <f t="shared" si="2"/>
        <v>20640000</v>
      </c>
      <c r="I47" s="121"/>
    </row>
    <row r="48" spans="1:14" x14ac:dyDescent="0.2">
      <c r="A48" s="89">
        <v>37</v>
      </c>
      <c r="B48" s="118" t="s">
        <v>224</v>
      </c>
      <c r="C48" s="118"/>
      <c r="D48" s="99">
        <f>'P1 Bang tinh diem'!X43</f>
        <v>146</v>
      </c>
      <c r="E48" s="99">
        <f t="shared" si="0"/>
        <v>2.92</v>
      </c>
      <c r="F48" s="119">
        <f t="shared" si="4"/>
        <v>2920000</v>
      </c>
      <c r="G48" s="120">
        <f t="shared" si="4"/>
        <v>2920000000000</v>
      </c>
      <c r="H48" s="121">
        <f t="shared" si="2"/>
        <v>35040000</v>
      </c>
      <c r="I48" s="121"/>
    </row>
    <row r="49" spans="1:9" x14ac:dyDescent="0.2">
      <c r="A49" s="89">
        <v>38</v>
      </c>
      <c r="B49" s="118" t="s">
        <v>225</v>
      </c>
      <c r="C49" s="118"/>
      <c r="D49" s="99">
        <f>'P1 Bang tinh diem'!X44</f>
        <v>124</v>
      </c>
      <c r="E49" s="99">
        <f t="shared" si="0"/>
        <v>2.48</v>
      </c>
      <c r="F49" s="119">
        <f t="shared" si="4"/>
        <v>2480000</v>
      </c>
      <c r="G49" s="120">
        <f t="shared" si="4"/>
        <v>2480000000000</v>
      </c>
      <c r="H49" s="121">
        <f t="shared" si="2"/>
        <v>29760000</v>
      </c>
      <c r="I49" s="121"/>
    </row>
    <row r="50" spans="1:9" x14ac:dyDescent="0.2">
      <c r="A50" s="89">
        <v>39</v>
      </c>
      <c r="B50" s="118" t="s">
        <v>226</v>
      </c>
      <c r="C50" s="118"/>
      <c r="D50" s="99">
        <f>'P1 Bang tinh diem'!X45</f>
        <v>89</v>
      </c>
      <c r="E50" s="99">
        <f t="shared" si="0"/>
        <v>1.78</v>
      </c>
      <c r="F50" s="119">
        <f t="shared" si="4"/>
        <v>1780000</v>
      </c>
      <c r="G50" s="120">
        <f t="shared" si="4"/>
        <v>1780000000000</v>
      </c>
      <c r="H50" s="121">
        <f t="shared" si="2"/>
        <v>21360000</v>
      </c>
      <c r="I50" s="121"/>
    </row>
    <row r="51" spans="1:9" x14ac:dyDescent="0.2">
      <c r="A51" s="89">
        <v>40</v>
      </c>
      <c r="B51" s="118" t="s">
        <v>227</v>
      </c>
      <c r="C51" s="118"/>
      <c r="D51" s="99">
        <f>'P1 Bang tinh diem'!X46</f>
        <v>78</v>
      </c>
      <c r="E51" s="99">
        <f t="shared" si="0"/>
        <v>1.56</v>
      </c>
      <c r="F51" s="119">
        <f t="shared" si="4"/>
        <v>1560000</v>
      </c>
      <c r="G51" s="120">
        <f t="shared" si="4"/>
        <v>1560000000000</v>
      </c>
      <c r="H51" s="121">
        <f t="shared" si="2"/>
        <v>18720000</v>
      </c>
      <c r="I51" s="121"/>
    </row>
    <row r="52" spans="1:9" x14ac:dyDescent="0.2">
      <c r="A52" s="89">
        <v>41</v>
      </c>
      <c r="B52" s="118" t="s">
        <v>228</v>
      </c>
      <c r="C52" s="118"/>
      <c r="D52" s="99">
        <f>'P1 Bang tinh diem'!X47</f>
        <v>98</v>
      </c>
      <c r="E52" s="99">
        <f t="shared" si="0"/>
        <v>1.96</v>
      </c>
      <c r="F52" s="119">
        <f t="shared" si="4"/>
        <v>1960000</v>
      </c>
      <c r="G52" s="120">
        <f t="shared" si="4"/>
        <v>1960000000000</v>
      </c>
      <c r="H52" s="121">
        <f t="shared" si="2"/>
        <v>23520000</v>
      </c>
      <c r="I52" s="121"/>
    </row>
    <row r="53" spans="1:9" x14ac:dyDescent="0.2">
      <c r="A53" s="89">
        <v>42</v>
      </c>
      <c r="B53" s="118" t="s">
        <v>229</v>
      </c>
      <c r="C53" s="118"/>
      <c r="D53" s="99">
        <f>'P1 Bang tinh diem'!X48</f>
        <v>68</v>
      </c>
      <c r="E53" s="99">
        <f t="shared" si="0"/>
        <v>1.36</v>
      </c>
      <c r="F53" s="119">
        <f t="shared" si="4"/>
        <v>1360000</v>
      </c>
      <c r="G53" s="120">
        <f t="shared" si="4"/>
        <v>1360000000000</v>
      </c>
      <c r="H53" s="121">
        <f t="shared" si="2"/>
        <v>16320000</v>
      </c>
      <c r="I53" s="121"/>
    </row>
    <row r="54" spans="1:9" x14ac:dyDescent="0.2">
      <c r="A54" s="89">
        <v>43</v>
      </c>
      <c r="B54" s="118" t="s">
        <v>230</v>
      </c>
      <c r="C54" s="118"/>
      <c r="D54" s="99">
        <f>'P1 Bang tinh diem'!X49</f>
        <v>123</v>
      </c>
      <c r="E54" s="99">
        <f t="shared" si="0"/>
        <v>2.46</v>
      </c>
      <c r="F54" s="119">
        <f t="shared" si="4"/>
        <v>2460000</v>
      </c>
      <c r="G54" s="120">
        <f t="shared" si="4"/>
        <v>2460000000000</v>
      </c>
      <c r="H54" s="121">
        <f t="shared" si="2"/>
        <v>29520000</v>
      </c>
      <c r="I54" s="121"/>
    </row>
    <row r="55" spans="1:9" x14ac:dyDescent="0.2">
      <c r="A55" s="89">
        <v>44</v>
      </c>
      <c r="B55" s="118" t="s">
        <v>231</v>
      </c>
      <c r="C55" s="118"/>
      <c r="D55" s="99">
        <f>'P1 Bang tinh diem'!X50</f>
        <v>56</v>
      </c>
      <c r="E55" s="99">
        <f t="shared" si="0"/>
        <v>1.1200000000000001</v>
      </c>
      <c r="F55" s="119">
        <f t="shared" si="4"/>
        <v>1120000</v>
      </c>
      <c r="G55" s="120">
        <f t="shared" si="4"/>
        <v>1120000000000</v>
      </c>
      <c r="H55" s="121">
        <f t="shared" si="2"/>
        <v>13440000</v>
      </c>
      <c r="I55" s="121"/>
    </row>
    <row r="56" spans="1:9" x14ac:dyDescent="0.2">
      <c r="A56" s="89">
        <v>45</v>
      </c>
      <c r="B56" s="118" t="s">
        <v>232</v>
      </c>
      <c r="C56" s="118"/>
      <c r="D56" s="99">
        <f>'P1 Bang tinh diem'!X51</f>
        <v>78</v>
      </c>
      <c r="E56" s="99">
        <f t="shared" si="0"/>
        <v>1.56</v>
      </c>
      <c r="F56" s="119">
        <f t="shared" si="4"/>
        <v>1560000</v>
      </c>
      <c r="G56" s="120">
        <f t="shared" si="4"/>
        <v>1560000000000</v>
      </c>
      <c r="H56" s="121">
        <f t="shared" si="2"/>
        <v>18720000</v>
      </c>
      <c r="I56" s="121"/>
    </row>
    <row r="57" spans="1:9" x14ac:dyDescent="0.2">
      <c r="A57" s="89">
        <v>46</v>
      </c>
      <c r="B57" s="118" t="s">
        <v>233</v>
      </c>
      <c r="C57" s="118"/>
      <c r="D57" s="99">
        <f>'P1 Bang tinh diem'!X52</f>
        <v>78</v>
      </c>
      <c r="E57" s="99">
        <f t="shared" si="0"/>
        <v>1.56</v>
      </c>
      <c r="F57" s="119">
        <f t="shared" si="4"/>
        <v>1560000</v>
      </c>
      <c r="G57" s="120">
        <f t="shared" si="4"/>
        <v>1560000000000</v>
      </c>
      <c r="H57" s="121">
        <f t="shared" si="2"/>
        <v>18720000</v>
      </c>
      <c r="I57" s="121"/>
    </row>
    <row r="58" spans="1:9" x14ac:dyDescent="0.2">
      <c r="A58" s="89">
        <v>47</v>
      </c>
      <c r="B58" s="118" t="s">
        <v>234</v>
      </c>
      <c r="C58" s="118"/>
      <c r="D58" s="99">
        <f>'P1 Bang tinh diem'!X53</f>
        <v>82</v>
      </c>
      <c r="E58" s="99">
        <f t="shared" si="0"/>
        <v>1.64</v>
      </c>
      <c r="F58" s="119">
        <f t="shared" si="4"/>
        <v>1640000</v>
      </c>
      <c r="G58" s="120">
        <f t="shared" si="4"/>
        <v>1640000000000</v>
      </c>
      <c r="H58" s="121">
        <f t="shared" si="2"/>
        <v>19680000</v>
      </c>
      <c r="I58" s="121"/>
    </row>
    <row r="59" spans="1:9" x14ac:dyDescent="0.2">
      <c r="A59" s="89">
        <v>48</v>
      </c>
      <c r="B59" s="118" t="s">
        <v>235</v>
      </c>
      <c r="C59" s="118"/>
      <c r="D59" s="99">
        <f>'P1 Bang tinh diem'!X54</f>
        <v>74</v>
      </c>
      <c r="E59" s="99">
        <f t="shared" si="0"/>
        <v>1.48</v>
      </c>
      <c r="F59" s="119">
        <f t="shared" si="4"/>
        <v>1480000</v>
      </c>
      <c r="G59" s="120">
        <f t="shared" si="4"/>
        <v>1480000000000</v>
      </c>
      <c r="H59" s="121">
        <f t="shared" si="2"/>
        <v>17760000</v>
      </c>
      <c r="I59" s="121"/>
    </row>
    <row r="60" spans="1:9" x14ac:dyDescent="0.2">
      <c r="A60" s="89">
        <v>49</v>
      </c>
      <c r="B60" s="118" t="s">
        <v>236</v>
      </c>
      <c r="C60" s="118"/>
      <c r="D60" s="99">
        <f>'P1 Bang tinh diem'!X55</f>
        <v>92</v>
      </c>
      <c r="E60" s="99">
        <f t="shared" si="0"/>
        <v>1.84</v>
      </c>
      <c r="F60" s="119">
        <f t="shared" ref="F60:G75" si="5">E60*$I$7</f>
        <v>1840000</v>
      </c>
      <c r="G60" s="120">
        <f t="shared" si="5"/>
        <v>1840000000000</v>
      </c>
      <c r="H60" s="121">
        <f t="shared" si="2"/>
        <v>22080000</v>
      </c>
      <c r="I60" s="121"/>
    </row>
    <row r="61" spans="1:9" x14ac:dyDescent="0.2">
      <c r="A61" s="89">
        <v>50</v>
      </c>
      <c r="B61" s="118" t="s">
        <v>237</v>
      </c>
      <c r="C61" s="118"/>
      <c r="D61" s="99">
        <f>'P1 Bang tinh diem'!X56</f>
        <v>127</v>
      </c>
      <c r="E61" s="99">
        <f t="shared" si="0"/>
        <v>2.54</v>
      </c>
      <c r="F61" s="119">
        <f t="shared" si="5"/>
        <v>2540000</v>
      </c>
      <c r="G61" s="120">
        <f t="shared" si="5"/>
        <v>2540000000000</v>
      </c>
      <c r="H61" s="121">
        <f t="shared" si="2"/>
        <v>30480000</v>
      </c>
      <c r="I61" s="121"/>
    </row>
    <row r="62" spans="1:9" x14ac:dyDescent="0.2">
      <c r="A62" s="89">
        <v>51</v>
      </c>
      <c r="B62" s="118" t="s">
        <v>238</v>
      </c>
      <c r="C62" s="118"/>
      <c r="D62" s="99">
        <f>'P1 Bang tinh diem'!X57</f>
        <v>78</v>
      </c>
      <c r="E62" s="99">
        <f t="shared" si="0"/>
        <v>1.56</v>
      </c>
      <c r="F62" s="119">
        <f t="shared" si="5"/>
        <v>1560000</v>
      </c>
      <c r="G62" s="120">
        <f t="shared" si="5"/>
        <v>1560000000000</v>
      </c>
      <c r="H62" s="121">
        <f t="shared" si="2"/>
        <v>18720000</v>
      </c>
      <c r="I62" s="121"/>
    </row>
    <row r="63" spans="1:9" x14ac:dyDescent="0.2">
      <c r="A63" s="89">
        <v>52</v>
      </c>
      <c r="B63" s="118" t="s">
        <v>239</v>
      </c>
      <c r="C63" s="118"/>
      <c r="D63" s="99">
        <f>'P1 Bang tinh diem'!X58</f>
        <v>200</v>
      </c>
      <c r="E63" s="99">
        <f t="shared" si="0"/>
        <v>4</v>
      </c>
      <c r="F63" s="119">
        <f t="shared" si="5"/>
        <v>4000000</v>
      </c>
      <c r="G63" s="120">
        <f t="shared" si="5"/>
        <v>4000000000000</v>
      </c>
      <c r="H63" s="121">
        <f t="shared" si="2"/>
        <v>48000000</v>
      </c>
      <c r="I63" s="121"/>
    </row>
    <row r="64" spans="1:9" x14ac:dyDescent="0.2">
      <c r="A64" s="89">
        <v>53</v>
      </c>
      <c r="B64" s="118" t="s">
        <v>240</v>
      </c>
      <c r="C64" s="118"/>
      <c r="D64" s="99">
        <f>'P1 Bang tinh diem'!X59</f>
        <v>127</v>
      </c>
      <c r="E64" s="99">
        <f t="shared" si="0"/>
        <v>2.54</v>
      </c>
      <c r="F64" s="119">
        <f t="shared" si="5"/>
        <v>2540000</v>
      </c>
      <c r="G64" s="120">
        <f t="shared" si="5"/>
        <v>2540000000000</v>
      </c>
      <c r="H64" s="121">
        <f t="shared" si="2"/>
        <v>30480000</v>
      </c>
      <c r="I64" s="121"/>
    </row>
    <row r="65" spans="1:9" x14ac:dyDescent="0.2">
      <c r="A65" s="89">
        <v>54</v>
      </c>
      <c r="B65" s="118" t="s">
        <v>241</v>
      </c>
      <c r="C65" s="118"/>
      <c r="D65" s="99">
        <f>'P1 Bang tinh diem'!X60</f>
        <v>124</v>
      </c>
      <c r="E65" s="99">
        <f t="shared" si="0"/>
        <v>2.48</v>
      </c>
      <c r="F65" s="119">
        <f t="shared" si="5"/>
        <v>2480000</v>
      </c>
      <c r="G65" s="120">
        <f t="shared" si="5"/>
        <v>2480000000000</v>
      </c>
      <c r="H65" s="121">
        <f t="shared" si="2"/>
        <v>29760000</v>
      </c>
      <c r="I65" s="121"/>
    </row>
    <row r="66" spans="1:9" x14ac:dyDescent="0.2">
      <c r="A66" s="89">
        <v>55</v>
      </c>
      <c r="B66" s="118" t="s">
        <v>242</v>
      </c>
      <c r="C66" s="118"/>
      <c r="D66" s="99">
        <f>'P1 Bang tinh diem'!X61</f>
        <v>120</v>
      </c>
      <c r="E66" s="99">
        <f t="shared" si="0"/>
        <v>2.4</v>
      </c>
      <c r="F66" s="119">
        <f t="shared" si="5"/>
        <v>2400000</v>
      </c>
      <c r="G66" s="120">
        <f t="shared" si="5"/>
        <v>2400000000000</v>
      </c>
      <c r="H66" s="121">
        <f t="shared" si="2"/>
        <v>28800000</v>
      </c>
      <c r="I66" s="121"/>
    </row>
    <row r="67" spans="1:9" x14ac:dyDescent="0.2">
      <c r="A67" s="89">
        <v>56</v>
      </c>
      <c r="B67" s="118" t="s">
        <v>243</v>
      </c>
      <c r="C67" s="118"/>
      <c r="D67" s="99">
        <f>'P1 Bang tinh diem'!X62</f>
        <v>250</v>
      </c>
      <c r="E67" s="99">
        <f t="shared" si="0"/>
        <v>5</v>
      </c>
      <c r="F67" s="119">
        <f t="shared" si="5"/>
        <v>5000000</v>
      </c>
      <c r="G67" s="120">
        <f t="shared" si="5"/>
        <v>5000000000000</v>
      </c>
      <c r="H67" s="121">
        <f t="shared" si="2"/>
        <v>60000000</v>
      </c>
      <c r="I67" s="121"/>
    </row>
    <row r="68" spans="1:9" x14ac:dyDescent="0.2">
      <c r="A68" s="89">
        <v>57</v>
      </c>
      <c r="B68" s="118" t="s">
        <v>244</v>
      </c>
      <c r="C68" s="118"/>
      <c r="D68" s="99">
        <f>'P1 Bang tinh diem'!X63</f>
        <v>60</v>
      </c>
      <c r="E68" s="99">
        <f t="shared" si="0"/>
        <v>1.2</v>
      </c>
      <c r="F68" s="119">
        <f t="shared" si="5"/>
        <v>1200000</v>
      </c>
      <c r="G68" s="120">
        <f t="shared" si="5"/>
        <v>1200000000000</v>
      </c>
      <c r="H68" s="121">
        <f t="shared" si="2"/>
        <v>14400000</v>
      </c>
      <c r="I68" s="121"/>
    </row>
    <row r="69" spans="1:9" x14ac:dyDescent="0.2">
      <c r="A69" s="89">
        <v>58</v>
      </c>
      <c r="B69" s="118" t="s">
        <v>245</v>
      </c>
      <c r="C69" s="118"/>
      <c r="D69" s="99">
        <f>'P1 Bang tinh diem'!X64</f>
        <v>160</v>
      </c>
      <c r="E69" s="99">
        <f t="shared" si="0"/>
        <v>3.2</v>
      </c>
      <c r="F69" s="119">
        <f t="shared" si="5"/>
        <v>3200000</v>
      </c>
      <c r="G69" s="120">
        <f t="shared" si="5"/>
        <v>3200000000000</v>
      </c>
      <c r="H69" s="121">
        <f t="shared" si="2"/>
        <v>38400000</v>
      </c>
      <c r="I69" s="121"/>
    </row>
    <row r="70" spans="1:9" x14ac:dyDescent="0.2">
      <c r="A70" s="89">
        <v>59</v>
      </c>
      <c r="B70" s="118" t="s">
        <v>246</v>
      </c>
      <c r="C70" s="118"/>
      <c r="D70" s="99">
        <f>'P1 Bang tinh diem'!X65</f>
        <v>70</v>
      </c>
      <c r="E70" s="99">
        <f t="shared" si="0"/>
        <v>1.4</v>
      </c>
      <c r="F70" s="119">
        <f t="shared" si="5"/>
        <v>1400000</v>
      </c>
      <c r="G70" s="120">
        <f t="shared" si="5"/>
        <v>1400000000000</v>
      </c>
      <c r="H70" s="121">
        <f t="shared" si="2"/>
        <v>16800000</v>
      </c>
      <c r="I70" s="121"/>
    </row>
    <row r="71" spans="1:9" x14ac:dyDescent="0.2">
      <c r="A71" s="89">
        <v>60</v>
      </c>
      <c r="B71" s="118" t="s">
        <v>246</v>
      </c>
      <c r="C71" s="118"/>
      <c r="D71" s="99">
        <f>'P1 Bang tinh diem'!X66</f>
        <v>86</v>
      </c>
      <c r="E71" s="99">
        <f t="shared" si="0"/>
        <v>1.72</v>
      </c>
      <c r="F71" s="119">
        <f t="shared" si="5"/>
        <v>1720000</v>
      </c>
      <c r="G71" s="120">
        <f t="shared" si="5"/>
        <v>1720000000000</v>
      </c>
      <c r="H71" s="121">
        <f t="shared" si="2"/>
        <v>20640000</v>
      </c>
      <c r="I71" s="121"/>
    </row>
    <row r="72" spans="1:9" x14ac:dyDescent="0.2">
      <c r="A72" s="89">
        <v>61</v>
      </c>
      <c r="B72" s="118" t="s">
        <v>246</v>
      </c>
      <c r="C72" s="118"/>
      <c r="D72" s="99">
        <f>'P1 Bang tinh diem'!X67</f>
        <v>146</v>
      </c>
      <c r="E72" s="99">
        <f t="shared" si="0"/>
        <v>2.92</v>
      </c>
      <c r="F72" s="119">
        <f t="shared" si="5"/>
        <v>2920000</v>
      </c>
      <c r="G72" s="120">
        <f t="shared" si="5"/>
        <v>2920000000000</v>
      </c>
      <c r="H72" s="121">
        <f t="shared" si="2"/>
        <v>35040000</v>
      </c>
      <c r="I72" s="121"/>
    </row>
    <row r="73" spans="1:9" x14ac:dyDescent="0.2">
      <c r="A73" s="89">
        <v>62</v>
      </c>
      <c r="B73" s="118" t="s">
        <v>247</v>
      </c>
      <c r="C73" s="118"/>
      <c r="D73" s="99">
        <f>'P1 Bang tinh diem'!X68</f>
        <v>124</v>
      </c>
      <c r="E73" s="99">
        <f t="shared" si="0"/>
        <v>2.48</v>
      </c>
      <c r="F73" s="119">
        <f t="shared" si="5"/>
        <v>2480000</v>
      </c>
      <c r="G73" s="120">
        <f t="shared" si="5"/>
        <v>2480000000000</v>
      </c>
      <c r="H73" s="121">
        <f t="shared" si="2"/>
        <v>29760000</v>
      </c>
      <c r="I73" s="121"/>
    </row>
    <row r="74" spans="1:9" x14ac:dyDescent="0.2">
      <c r="A74" s="89">
        <v>63</v>
      </c>
      <c r="B74" s="118" t="s">
        <v>248</v>
      </c>
      <c r="C74" s="118"/>
      <c r="D74" s="99">
        <f>'P1 Bang tinh diem'!X69</f>
        <v>89</v>
      </c>
      <c r="E74" s="99">
        <f t="shared" si="0"/>
        <v>1.78</v>
      </c>
      <c r="F74" s="119">
        <f t="shared" si="5"/>
        <v>1780000</v>
      </c>
      <c r="G74" s="120">
        <f t="shared" si="5"/>
        <v>1780000000000</v>
      </c>
      <c r="H74" s="121">
        <f t="shared" si="2"/>
        <v>21360000</v>
      </c>
      <c r="I74" s="121"/>
    </row>
    <row r="75" spans="1:9" x14ac:dyDescent="0.2">
      <c r="A75" s="89">
        <v>64</v>
      </c>
      <c r="B75" s="118" t="s">
        <v>249</v>
      </c>
      <c r="C75" s="118"/>
      <c r="D75" s="99">
        <f>'P1 Bang tinh diem'!X70</f>
        <v>78</v>
      </c>
      <c r="E75" s="99">
        <f t="shared" si="0"/>
        <v>1.56</v>
      </c>
      <c r="F75" s="119">
        <f t="shared" si="5"/>
        <v>1560000</v>
      </c>
      <c r="G75" s="120">
        <f t="shared" si="5"/>
        <v>1560000000000</v>
      </c>
      <c r="H75" s="121">
        <f t="shared" si="2"/>
        <v>18720000</v>
      </c>
      <c r="I75" s="121"/>
    </row>
    <row r="76" spans="1:9" x14ac:dyDescent="0.2">
      <c r="A76" s="89">
        <v>65</v>
      </c>
      <c r="B76" s="118" t="s">
        <v>250</v>
      </c>
      <c r="C76" s="118"/>
      <c r="D76" s="99">
        <f>'P1 Bang tinh diem'!X71</f>
        <v>98</v>
      </c>
      <c r="E76" s="99">
        <f t="shared" ref="E76:E89" si="6">D76/$D$93</f>
        <v>1.96</v>
      </c>
      <c r="F76" s="119">
        <f t="shared" ref="F76:G89" si="7">E76*$I$7</f>
        <v>1960000</v>
      </c>
      <c r="G76" s="120">
        <f t="shared" si="7"/>
        <v>1960000000000</v>
      </c>
      <c r="H76" s="121">
        <f t="shared" si="2"/>
        <v>23520000</v>
      </c>
      <c r="I76" s="121"/>
    </row>
    <row r="77" spans="1:9" x14ac:dyDescent="0.2">
      <c r="A77" s="89">
        <v>66</v>
      </c>
      <c r="B77" s="118" t="s">
        <v>251</v>
      </c>
      <c r="C77" s="118"/>
      <c r="D77" s="99">
        <f>'P1 Bang tinh diem'!X72</f>
        <v>68</v>
      </c>
      <c r="E77" s="99">
        <f t="shared" si="6"/>
        <v>1.36</v>
      </c>
      <c r="F77" s="119">
        <f t="shared" si="7"/>
        <v>1360000</v>
      </c>
      <c r="G77" s="120">
        <f t="shared" si="7"/>
        <v>1360000000000</v>
      </c>
      <c r="H77" s="121">
        <f t="shared" ref="H77:H121" si="8">F77*12</f>
        <v>16320000</v>
      </c>
      <c r="I77" s="121"/>
    </row>
    <row r="78" spans="1:9" x14ac:dyDescent="0.2">
      <c r="A78" s="89">
        <v>67</v>
      </c>
      <c r="B78" s="118" t="s">
        <v>251</v>
      </c>
      <c r="C78" s="118"/>
      <c r="D78" s="99">
        <f>'P1 Bang tinh diem'!X73</f>
        <v>123</v>
      </c>
      <c r="E78" s="99">
        <f t="shared" si="6"/>
        <v>2.46</v>
      </c>
      <c r="F78" s="119">
        <f t="shared" si="7"/>
        <v>2460000</v>
      </c>
      <c r="G78" s="120">
        <f t="shared" si="7"/>
        <v>2460000000000</v>
      </c>
      <c r="H78" s="121">
        <f t="shared" si="8"/>
        <v>29520000</v>
      </c>
      <c r="I78" s="121"/>
    </row>
    <row r="79" spans="1:9" x14ac:dyDescent="0.2">
      <c r="A79" s="89">
        <v>68</v>
      </c>
      <c r="B79" s="118" t="s">
        <v>252</v>
      </c>
      <c r="C79" s="118"/>
      <c r="D79" s="99">
        <f>'P1 Bang tinh diem'!X74</f>
        <v>56</v>
      </c>
      <c r="E79" s="99">
        <f t="shared" si="6"/>
        <v>1.1200000000000001</v>
      </c>
      <c r="F79" s="119">
        <f t="shared" si="7"/>
        <v>1120000</v>
      </c>
      <c r="G79" s="120">
        <f t="shared" si="7"/>
        <v>1120000000000</v>
      </c>
      <c r="H79" s="121">
        <f t="shared" si="8"/>
        <v>13440000</v>
      </c>
      <c r="I79" s="121"/>
    </row>
    <row r="80" spans="1:9" x14ac:dyDescent="0.2">
      <c r="A80" s="89">
        <v>69</v>
      </c>
      <c r="B80" s="118" t="s">
        <v>253</v>
      </c>
      <c r="C80" s="118"/>
      <c r="D80" s="99">
        <f>'P1 Bang tinh diem'!X75</f>
        <v>78</v>
      </c>
      <c r="E80" s="99">
        <f t="shared" si="6"/>
        <v>1.56</v>
      </c>
      <c r="F80" s="119">
        <f t="shared" si="7"/>
        <v>1560000</v>
      </c>
      <c r="G80" s="120">
        <f t="shared" si="7"/>
        <v>1560000000000</v>
      </c>
      <c r="H80" s="121">
        <f t="shared" si="8"/>
        <v>18720000</v>
      </c>
      <c r="I80" s="121"/>
    </row>
    <row r="81" spans="1:9" x14ac:dyDescent="0.2">
      <c r="A81" s="89">
        <v>70</v>
      </c>
      <c r="B81" s="118" t="s">
        <v>253</v>
      </c>
      <c r="C81" s="118"/>
      <c r="D81" s="99">
        <f>'P1 Bang tinh diem'!X76</f>
        <v>78</v>
      </c>
      <c r="E81" s="99">
        <f t="shared" si="6"/>
        <v>1.56</v>
      </c>
      <c r="F81" s="119">
        <f t="shared" si="7"/>
        <v>1560000</v>
      </c>
      <c r="G81" s="120">
        <f t="shared" si="7"/>
        <v>1560000000000</v>
      </c>
      <c r="H81" s="121">
        <f t="shared" si="8"/>
        <v>18720000</v>
      </c>
      <c r="I81" s="121"/>
    </row>
    <row r="82" spans="1:9" x14ac:dyDescent="0.2">
      <c r="A82" s="89">
        <v>71</v>
      </c>
      <c r="B82" s="118" t="s">
        <v>254</v>
      </c>
      <c r="C82" s="118"/>
      <c r="D82" s="99">
        <f>'P1 Bang tinh diem'!X77</f>
        <v>82</v>
      </c>
      <c r="E82" s="99">
        <f t="shared" si="6"/>
        <v>1.64</v>
      </c>
      <c r="F82" s="119">
        <f t="shared" si="7"/>
        <v>1640000</v>
      </c>
      <c r="G82" s="120">
        <f t="shared" si="7"/>
        <v>1640000000000</v>
      </c>
      <c r="H82" s="121">
        <f t="shared" si="8"/>
        <v>19680000</v>
      </c>
      <c r="I82" s="121"/>
    </row>
    <row r="83" spans="1:9" x14ac:dyDescent="0.2">
      <c r="A83" s="89">
        <v>72</v>
      </c>
      <c r="B83" s="118" t="s">
        <v>255</v>
      </c>
      <c r="C83" s="118"/>
      <c r="D83" s="99">
        <f>'P1 Bang tinh diem'!X78</f>
        <v>74</v>
      </c>
      <c r="E83" s="99">
        <f t="shared" si="6"/>
        <v>1.48</v>
      </c>
      <c r="F83" s="119">
        <f t="shared" si="7"/>
        <v>1480000</v>
      </c>
      <c r="G83" s="120">
        <f t="shared" si="7"/>
        <v>1480000000000</v>
      </c>
      <c r="H83" s="121">
        <f t="shared" si="8"/>
        <v>17760000</v>
      </c>
      <c r="I83" s="121"/>
    </row>
    <row r="84" spans="1:9" x14ac:dyDescent="0.2">
      <c r="A84" s="89">
        <v>73</v>
      </c>
      <c r="B84" s="118" t="s">
        <v>256</v>
      </c>
      <c r="C84" s="118"/>
      <c r="D84" s="99">
        <f>'P1 Bang tinh diem'!X79</f>
        <v>92</v>
      </c>
      <c r="E84" s="99">
        <f t="shared" si="6"/>
        <v>1.84</v>
      </c>
      <c r="F84" s="119">
        <f t="shared" si="7"/>
        <v>1840000</v>
      </c>
      <c r="G84" s="120">
        <f t="shared" si="7"/>
        <v>1840000000000</v>
      </c>
      <c r="H84" s="121">
        <f t="shared" si="8"/>
        <v>22080000</v>
      </c>
      <c r="I84" s="121"/>
    </row>
    <row r="85" spans="1:9" x14ac:dyDescent="0.2">
      <c r="A85" s="89">
        <v>74</v>
      </c>
      <c r="B85" s="118" t="s">
        <v>257</v>
      </c>
      <c r="C85" s="118"/>
      <c r="D85" s="99">
        <f>'P1 Bang tinh diem'!X80</f>
        <v>127</v>
      </c>
      <c r="E85" s="99">
        <f t="shared" si="6"/>
        <v>2.54</v>
      </c>
      <c r="F85" s="119">
        <f t="shared" si="7"/>
        <v>2540000</v>
      </c>
      <c r="G85" s="120">
        <f t="shared" si="7"/>
        <v>2540000000000</v>
      </c>
      <c r="H85" s="121">
        <f t="shared" si="8"/>
        <v>30480000</v>
      </c>
      <c r="I85" s="121"/>
    </row>
    <row r="86" spans="1:9" x14ac:dyDescent="0.2">
      <c r="A86" s="89">
        <v>75</v>
      </c>
      <c r="B86" s="118" t="s">
        <v>258</v>
      </c>
      <c r="C86" s="118"/>
      <c r="D86" s="99">
        <f>'P1 Bang tinh diem'!X81</f>
        <v>60</v>
      </c>
      <c r="E86" s="99">
        <f t="shared" si="6"/>
        <v>1.2</v>
      </c>
      <c r="F86" s="119">
        <f t="shared" si="7"/>
        <v>1200000</v>
      </c>
      <c r="G86" s="120">
        <f t="shared" si="7"/>
        <v>1200000000000</v>
      </c>
      <c r="H86" s="121">
        <f t="shared" si="8"/>
        <v>14400000</v>
      </c>
      <c r="I86" s="121"/>
    </row>
    <row r="87" spans="1:9" x14ac:dyDescent="0.2">
      <c r="A87" s="89">
        <v>76</v>
      </c>
      <c r="B87" s="118" t="s">
        <v>259</v>
      </c>
      <c r="C87" s="118"/>
      <c r="D87" s="99">
        <f>'P1 Bang tinh diem'!X82</f>
        <v>160</v>
      </c>
      <c r="E87" s="99">
        <f t="shared" si="6"/>
        <v>3.2</v>
      </c>
      <c r="F87" s="119">
        <f t="shared" si="7"/>
        <v>3200000</v>
      </c>
      <c r="G87" s="120">
        <f t="shared" si="7"/>
        <v>3200000000000</v>
      </c>
      <c r="H87" s="121">
        <f t="shared" si="8"/>
        <v>38400000</v>
      </c>
      <c r="I87" s="121"/>
    </row>
    <row r="88" spans="1:9" x14ac:dyDescent="0.2">
      <c r="A88" s="89">
        <v>77</v>
      </c>
      <c r="B88" s="118" t="s">
        <v>297</v>
      </c>
      <c r="C88" s="118"/>
      <c r="D88" s="99">
        <f>'P1 Bang tinh diem'!X83</f>
        <v>70</v>
      </c>
      <c r="E88" s="99">
        <f t="shared" si="6"/>
        <v>1.4</v>
      </c>
      <c r="F88" s="119">
        <f t="shared" si="7"/>
        <v>1400000</v>
      </c>
      <c r="G88" s="120">
        <f t="shared" si="7"/>
        <v>1400000000000</v>
      </c>
      <c r="H88" s="121">
        <f t="shared" si="8"/>
        <v>16800000</v>
      </c>
      <c r="I88" s="121"/>
    </row>
    <row r="89" spans="1:9" x14ac:dyDescent="0.2">
      <c r="A89" s="89">
        <v>78</v>
      </c>
      <c r="B89" s="118" t="s">
        <v>298</v>
      </c>
      <c r="C89" s="118"/>
      <c r="D89" s="99">
        <f>'P1 Bang tinh diem'!X84</f>
        <v>63</v>
      </c>
      <c r="E89" s="99">
        <f t="shared" si="6"/>
        <v>1.26</v>
      </c>
      <c r="F89" s="119">
        <f t="shared" si="7"/>
        <v>1260000</v>
      </c>
      <c r="G89" s="120">
        <f t="shared" si="7"/>
        <v>1260000000000</v>
      </c>
      <c r="H89" s="121">
        <f t="shared" si="8"/>
        <v>15120000</v>
      </c>
      <c r="I89" s="121"/>
    </row>
    <row r="90" spans="1:9" x14ac:dyDescent="0.2">
      <c r="A90" s="89">
        <v>79</v>
      </c>
      <c r="B90" s="118" t="s">
        <v>299</v>
      </c>
      <c r="C90" s="118"/>
      <c r="D90" s="99">
        <f>'P1 Bang tinh diem'!X85</f>
        <v>80</v>
      </c>
      <c r="E90" s="99">
        <f>D90/$D$93</f>
        <v>1.6</v>
      </c>
      <c r="F90" s="119">
        <f>E90*$I$7</f>
        <v>1600000</v>
      </c>
      <c r="G90" s="120"/>
      <c r="H90" s="121">
        <f t="shared" si="8"/>
        <v>19200000</v>
      </c>
      <c r="I90" s="121"/>
    </row>
    <row r="91" spans="1:9" x14ac:dyDescent="0.2">
      <c r="A91" s="89">
        <v>80</v>
      </c>
      <c r="B91" s="118" t="s">
        <v>262</v>
      </c>
      <c r="C91" s="118"/>
      <c r="D91" s="99">
        <f>'P1 Bang tinh diem'!X86</f>
        <v>83</v>
      </c>
      <c r="E91" s="99">
        <f t="shared" ref="E91:E121" si="9">D91/$D$93</f>
        <v>1.66</v>
      </c>
      <c r="F91" s="119">
        <f t="shared" ref="F91:G106" si="10">E91*$I$7</f>
        <v>1660000</v>
      </c>
      <c r="G91" s="120">
        <f t="shared" si="10"/>
        <v>1660000000000</v>
      </c>
      <c r="H91" s="121">
        <f t="shared" si="8"/>
        <v>19920000</v>
      </c>
      <c r="I91" s="121"/>
    </row>
    <row r="92" spans="1:9" x14ac:dyDescent="0.2">
      <c r="A92" s="89">
        <v>81</v>
      </c>
      <c r="B92" s="118" t="s">
        <v>263</v>
      </c>
      <c r="C92" s="118"/>
      <c r="D92" s="99">
        <f>'P1 Bang tinh diem'!X87</f>
        <v>76</v>
      </c>
      <c r="E92" s="99">
        <f t="shared" si="9"/>
        <v>1.52</v>
      </c>
      <c r="F92" s="119">
        <f t="shared" si="10"/>
        <v>1520000</v>
      </c>
      <c r="G92" s="120">
        <f t="shared" si="10"/>
        <v>1520000000000</v>
      </c>
      <c r="H92" s="121">
        <f t="shared" si="8"/>
        <v>18240000</v>
      </c>
      <c r="I92" s="121"/>
    </row>
    <row r="93" spans="1:9" s="123" customFormat="1" x14ac:dyDescent="0.2">
      <c r="A93" s="125">
        <v>82</v>
      </c>
      <c r="B93" s="126" t="s">
        <v>264</v>
      </c>
      <c r="C93" s="126"/>
      <c r="D93" s="100">
        <f>'P1 Bang tinh diem'!X88</f>
        <v>50</v>
      </c>
      <c r="E93" s="100">
        <f t="shared" si="9"/>
        <v>1</v>
      </c>
      <c r="F93" s="127">
        <f t="shared" si="10"/>
        <v>1000000</v>
      </c>
      <c r="G93" s="128"/>
      <c r="H93" s="128">
        <f t="shared" si="8"/>
        <v>12000000</v>
      </c>
      <c r="I93" s="128"/>
    </row>
    <row r="94" spans="1:9" x14ac:dyDescent="0.2">
      <c r="A94" s="89">
        <v>83</v>
      </c>
      <c r="B94" s="118" t="s">
        <v>265</v>
      </c>
      <c r="C94" s="118"/>
      <c r="D94" s="99">
        <f>'P1 Bang tinh diem'!X89</f>
        <v>74</v>
      </c>
      <c r="E94" s="99">
        <f t="shared" si="9"/>
        <v>1.48</v>
      </c>
      <c r="F94" s="119">
        <f t="shared" si="10"/>
        <v>1480000</v>
      </c>
      <c r="G94" s="120">
        <f t="shared" si="10"/>
        <v>1480000000000</v>
      </c>
      <c r="H94" s="121">
        <f t="shared" si="8"/>
        <v>17760000</v>
      </c>
      <c r="I94" s="121"/>
    </row>
    <row r="95" spans="1:9" x14ac:dyDescent="0.2">
      <c r="A95" s="89">
        <v>84</v>
      </c>
      <c r="B95" s="118" t="s">
        <v>266</v>
      </c>
      <c r="C95" s="118"/>
      <c r="D95" s="99">
        <f>'P1 Bang tinh diem'!X90</f>
        <v>92</v>
      </c>
      <c r="E95" s="99">
        <f t="shared" si="9"/>
        <v>1.84</v>
      </c>
      <c r="F95" s="119">
        <f t="shared" si="10"/>
        <v>1840000</v>
      </c>
      <c r="G95" s="120">
        <f t="shared" si="10"/>
        <v>1840000000000</v>
      </c>
      <c r="H95" s="121">
        <f t="shared" si="8"/>
        <v>22080000</v>
      </c>
      <c r="I95" s="121"/>
    </row>
    <row r="96" spans="1:9" x14ac:dyDescent="0.2">
      <c r="A96" s="89">
        <v>85</v>
      </c>
      <c r="B96" s="118" t="s">
        <v>266</v>
      </c>
      <c r="C96" s="118"/>
      <c r="D96" s="99">
        <f>'P1 Bang tinh diem'!X91</f>
        <v>127</v>
      </c>
      <c r="E96" s="99">
        <f t="shared" si="9"/>
        <v>2.54</v>
      </c>
      <c r="F96" s="119">
        <f t="shared" si="10"/>
        <v>2540000</v>
      </c>
      <c r="G96" s="120">
        <f t="shared" si="10"/>
        <v>2540000000000</v>
      </c>
      <c r="H96" s="121">
        <f t="shared" si="8"/>
        <v>30480000</v>
      </c>
      <c r="I96" s="121"/>
    </row>
    <row r="97" spans="1:9" x14ac:dyDescent="0.2">
      <c r="A97" s="89">
        <v>86</v>
      </c>
      <c r="B97" s="118" t="s">
        <v>267</v>
      </c>
      <c r="C97" s="118"/>
      <c r="D97" s="99">
        <f>'P1 Bang tinh diem'!X92</f>
        <v>60</v>
      </c>
      <c r="E97" s="99">
        <f t="shared" si="9"/>
        <v>1.2</v>
      </c>
      <c r="F97" s="119">
        <f t="shared" si="10"/>
        <v>1200000</v>
      </c>
      <c r="G97" s="120">
        <f t="shared" si="10"/>
        <v>1200000000000</v>
      </c>
      <c r="H97" s="121">
        <f t="shared" si="8"/>
        <v>14400000</v>
      </c>
      <c r="I97" s="121"/>
    </row>
    <row r="98" spans="1:9" x14ac:dyDescent="0.2">
      <c r="A98" s="89">
        <v>87</v>
      </c>
      <c r="B98" s="118" t="s">
        <v>267</v>
      </c>
      <c r="C98" s="118"/>
      <c r="D98" s="99">
        <f>'P1 Bang tinh diem'!X93</f>
        <v>160</v>
      </c>
      <c r="E98" s="99">
        <f t="shared" si="9"/>
        <v>3.2</v>
      </c>
      <c r="F98" s="119">
        <f t="shared" si="10"/>
        <v>3200000</v>
      </c>
      <c r="G98" s="120">
        <f t="shared" si="10"/>
        <v>3200000000000</v>
      </c>
      <c r="H98" s="121">
        <f t="shared" si="8"/>
        <v>38400000</v>
      </c>
      <c r="I98" s="121"/>
    </row>
    <row r="99" spans="1:9" x14ac:dyDescent="0.2">
      <c r="A99" s="89">
        <v>88</v>
      </c>
      <c r="B99" s="118" t="s">
        <v>268</v>
      </c>
      <c r="C99" s="118"/>
      <c r="D99" s="99">
        <f>'P1 Bang tinh diem'!X94</f>
        <v>70</v>
      </c>
      <c r="E99" s="99">
        <f t="shared" si="9"/>
        <v>1.4</v>
      </c>
      <c r="F99" s="119">
        <f t="shared" si="10"/>
        <v>1400000</v>
      </c>
      <c r="G99" s="120">
        <f t="shared" si="10"/>
        <v>1400000000000</v>
      </c>
      <c r="H99" s="121">
        <f t="shared" si="8"/>
        <v>16800000</v>
      </c>
      <c r="I99" s="121"/>
    </row>
    <row r="100" spans="1:9" x14ac:dyDescent="0.2">
      <c r="A100" s="89">
        <v>89</v>
      </c>
      <c r="B100" s="118" t="s">
        <v>269</v>
      </c>
      <c r="C100" s="118"/>
      <c r="D100" s="99">
        <f>'P1 Bang tinh diem'!X95</f>
        <v>63</v>
      </c>
      <c r="E100" s="99">
        <f t="shared" si="9"/>
        <v>1.26</v>
      </c>
      <c r="F100" s="119">
        <f t="shared" si="10"/>
        <v>1260000</v>
      </c>
      <c r="G100" s="120">
        <f t="shared" si="10"/>
        <v>1260000000000</v>
      </c>
      <c r="H100" s="121">
        <f t="shared" si="8"/>
        <v>15120000</v>
      </c>
      <c r="I100" s="121"/>
    </row>
    <row r="101" spans="1:9" x14ac:dyDescent="0.2">
      <c r="A101" s="89">
        <v>90</v>
      </c>
      <c r="B101" s="118" t="s">
        <v>270</v>
      </c>
      <c r="C101" s="118"/>
      <c r="D101" s="99">
        <f>'P1 Bang tinh diem'!X96</f>
        <v>80</v>
      </c>
      <c r="E101" s="99">
        <f t="shared" si="9"/>
        <v>1.6</v>
      </c>
      <c r="F101" s="119">
        <f t="shared" si="10"/>
        <v>1600000</v>
      </c>
      <c r="G101" s="120">
        <f t="shared" si="10"/>
        <v>1600000000000</v>
      </c>
      <c r="H101" s="121">
        <f t="shared" si="8"/>
        <v>19200000</v>
      </c>
      <c r="I101" s="121"/>
    </row>
    <row r="102" spans="1:9" x14ac:dyDescent="0.2">
      <c r="A102" s="89">
        <v>91</v>
      </c>
      <c r="B102" s="118" t="s">
        <v>271</v>
      </c>
      <c r="C102" s="118"/>
      <c r="D102" s="99">
        <f>'P1 Bang tinh diem'!X97</f>
        <v>83</v>
      </c>
      <c r="E102" s="99">
        <f t="shared" si="9"/>
        <v>1.66</v>
      </c>
      <c r="F102" s="119">
        <f t="shared" si="10"/>
        <v>1660000</v>
      </c>
      <c r="G102" s="120">
        <f t="shared" si="10"/>
        <v>1660000000000</v>
      </c>
      <c r="H102" s="121">
        <f t="shared" si="8"/>
        <v>19920000</v>
      </c>
      <c r="I102" s="121"/>
    </row>
    <row r="103" spans="1:9" x14ac:dyDescent="0.2">
      <c r="A103" s="89">
        <v>92</v>
      </c>
      <c r="B103" s="118" t="s">
        <v>272</v>
      </c>
      <c r="C103" s="118"/>
      <c r="D103" s="99">
        <f>'P1 Bang tinh diem'!X98</f>
        <v>76</v>
      </c>
      <c r="E103" s="99">
        <f t="shared" si="9"/>
        <v>1.52</v>
      </c>
      <c r="F103" s="119">
        <f t="shared" si="10"/>
        <v>1520000</v>
      </c>
      <c r="G103" s="120">
        <f t="shared" si="10"/>
        <v>1520000000000</v>
      </c>
      <c r="H103" s="121">
        <f t="shared" si="8"/>
        <v>18240000</v>
      </c>
      <c r="I103" s="121"/>
    </row>
    <row r="104" spans="1:9" x14ac:dyDescent="0.2">
      <c r="A104" s="89">
        <v>93</v>
      </c>
      <c r="B104" s="118" t="s">
        <v>273</v>
      </c>
      <c r="C104" s="118"/>
      <c r="D104" s="99">
        <f>'P1 Bang tinh diem'!X99</f>
        <v>76</v>
      </c>
      <c r="E104" s="99">
        <f t="shared" si="9"/>
        <v>1.52</v>
      </c>
      <c r="F104" s="119">
        <f t="shared" si="10"/>
        <v>1520000</v>
      </c>
      <c r="G104" s="120">
        <f t="shared" si="10"/>
        <v>1520000000000</v>
      </c>
      <c r="H104" s="121">
        <f t="shared" si="8"/>
        <v>18240000</v>
      </c>
      <c r="I104" s="121"/>
    </row>
    <row r="105" spans="1:9" x14ac:dyDescent="0.2">
      <c r="A105" s="89">
        <v>94</v>
      </c>
      <c r="B105" s="118" t="s">
        <v>274</v>
      </c>
      <c r="C105" s="118"/>
      <c r="D105" s="99">
        <f>'P1 Bang tinh diem'!X100</f>
        <v>98</v>
      </c>
      <c r="E105" s="99">
        <f t="shared" si="9"/>
        <v>1.96</v>
      </c>
      <c r="F105" s="119">
        <f t="shared" si="10"/>
        <v>1960000</v>
      </c>
      <c r="G105" s="120">
        <f t="shared" si="10"/>
        <v>1960000000000</v>
      </c>
      <c r="H105" s="121">
        <f t="shared" si="8"/>
        <v>23520000</v>
      </c>
      <c r="I105" s="121"/>
    </row>
    <row r="106" spans="1:9" x14ac:dyDescent="0.2">
      <c r="A106" s="89">
        <v>95</v>
      </c>
      <c r="B106" s="118" t="s">
        <v>275</v>
      </c>
      <c r="C106" s="118"/>
      <c r="D106" s="99">
        <f>'P1 Bang tinh diem'!X101</f>
        <v>86</v>
      </c>
      <c r="E106" s="99">
        <f t="shared" si="9"/>
        <v>1.72</v>
      </c>
      <c r="F106" s="119">
        <f t="shared" si="10"/>
        <v>1720000</v>
      </c>
      <c r="G106" s="120">
        <f t="shared" si="10"/>
        <v>1720000000000</v>
      </c>
      <c r="H106" s="121">
        <f t="shared" si="8"/>
        <v>20640000</v>
      </c>
      <c r="I106" s="121"/>
    </row>
    <row r="107" spans="1:9" x14ac:dyDescent="0.2">
      <c r="A107" s="89">
        <v>96</v>
      </c>
      <c r="B107" s="118" t="s">
        <v>276</v>
      </c>
      <c r="C107" s="118"/>
      <c r="D107" s="99">
        <f>'P1 Bang tinh diem'!X102</f>
        <v>68</v>
      </c>
      <c r="E107" s="99">
        <f t="shared" si="9"/>
        <v>1.36</v>
      </c>
      <c r="F107" s="119">
        <f t="shared" ref="F107:G121" si="11">E107*$I$7</f>
        <v>1360000</v>
      </c>
      <c r="G107" s="120">
        <f t="shared" si="11"/>
        <v>1360000000000</v>
      </c>
      <c r="H107" s="121">
        <f t="shared" si="8"/>
        <v>16320000</v>
      </c>
      <c r="I107" s="121"/>
    </row>
    <row r="108" spans="1:9" x14ac:dyDescent="0.2">
      <c r="A108" s="89">
        <v>97</v>
      </c>
      <c r="B108" s="118" t="s">
        <v>277</v>
      </c>
      <c r="C108" s="118"/>
      <c r="D108" s="99">
        <f>'P1 Bang tinh diem'!X103</f>
        <v>89</v>
      </c>
      <c r="E108" s="99">
        <f t="shared" si="9"/>
        <v>1.78</v>
      </c>
      <c r="F108" s="119">
        <f t="shared" si="11"/>
        <v>1780000</v>
      </c>
      <c r="G108" s="120">
        <f t="shared" si="11"/>
        <v>1780000000000</v>
      </c>
      <c r="H108" s="121">
        <f t="shared" si="8"/>
        <v>21360000</v>
      </c>
      <c r="I108" s="121"/>
    </row>
    <row r="109" spans="1:9" x14ac:dyDescent="0.2">
      <c r="A109" s="89">
        <v>98</v>
      </c>
      <c r="B109" s="118" t="s">
        <v>277</v>
      </c>
      <c r="C109" s="118"/>
      <c r="D109" s="99">
        <f>'P1 Bang tinh diem'!X104</f>
        <v>97</v>
      </c>
      <c r="E109" s="99">
        <f t="shared" si="9"/>
        <v>1.94</v>
      </c>
      <c r="F109" s="119">
        <f t="shared" si="11"/>
        <v>1940000</v>
      </c>
      <c r="G109" s="120">
        <f t="shared" si="11"/>
        <v>1940000000000</v>
      </c>
      <c r="H109" s="121">
        <f t="shared" si="8"/>
        <v>23280000</v>
      </c>
      <c r="I109" s="121"/>
    </row>
    <row r="110" spans="1:9" x14ac:dyDescent="0.2">
      <c r="A110" s="89">
        <v>99</v>
      </c>
      <c r="B110" s="118" t="s">
        <v>276</v>
      </c>
      <c r="C110" s="118"/>
      <c r="D110" s="99">
        <f>'P1 Bang tinh diem'!X105</f>
        <v>98</v>
      </c>
      <c r="E110" s="99">
        <f t="shared" si="9"/>
        <v>1.96</v>
      </c>
      <c r="F110" s="119">
        <f t="shared" si="11"/>
        <v>1960000</v>
      </c>
      <c r="G110" s="120">
        <f t="shared" si="11"/>
        <v>1960000000000</v>
      </c>
      <c r="H110" s="121">
        <f t="shared" si="8"/>
        <v>23520000</v>
      </c>
      <c r="I110" s="121"/>
    </row>
    <row r="111" spans="1:9" x14ac:dyDescent="0.2">
      <c r="A111" s="89">
        <v>100</v>
      </c>
      <c r="B111" s="118" t="s">
        <v>278</v>
      </c>
      <c r="C111" s="118"/>
      <c r="D111" s="99">
        <f>'P1 Bang tinh diem'!X106</f>
        <v>50</v>
      </c>
      <c r="E111" s="99">
        <f t="shared" si="9"/>
        <v>1</v>
      </c>
      <c r="F111" s="119">
        <f t="shared" si="11"/>
        <v>1000000</v>
      </c>
      <c r="G111" s="120">
        <f t="shared" si="11"/>
        <v>1000000000000</v>
      </c>
      <c r="H111" s="121">
        <f t="shared" si="8"/>
        <v>12000000</v>
      </c>
      <c r="I111" s="121"/>
    </row>
    <row r="112" spans="1:9" x14ac:dyDescent="0.2">
      <c r="A112" s="89">
        <v>101</v>
      </c>
      <c r="B112" s="118" t="s">
        <v>279</v>
      </c>
      <c r="C112" s="118"/>
      <c r="D112" s="99">
        <f>'P1 Bang tinh diem'!X107</f>
        <v>50</v>
      </c>
      <c r="E112" s="99">
        <f t="shared" si="9"/>
        <v>1</v>
      </c>
      <c r="F112" s="119">
        <f t="shared" si="11"/>
        <v>1000000</v>
      </c>
      <c r="G112" s="120">
        <f t="shared" si="11"/>
        <v>1000000000000</v>
      </c>
      <c r="H112" s="121">
        <f t="shared" si="8"/>
        <v>12000000</v>
      </c>
      <c r="I112" s="121"/>
    </row>
    <row r="113" spans="1:9" x14ac:dyDescent="0.2">
      <c r="A113" s="89">
        <v>102</v>
      </c>
      <c r="B113" s="118" t="s">
        <v>279</v>
      </c>
      <c r="C113" s="118"/>
      <c r="D113" s="99">
        <f>'P1 Bang tinh diem'!X108</f>
        <v>50</v>
      </c>
      <c r="E113" s="99">
        <f t="shared" si="9"/>
        <v>1</v>
      </c>
      <c r="F113" s="119">
        <f t="shared" si="11"/>
        <v>1000000</v>
      </c>
      <c r="G113" s="120">
        <f t="shared" si="11"/>
        <v>1000000000000</v>
      </c>
      <c r="H113" s="121">
        <f t="shared" si="8"/>
        <v>12000000</v>
      </c>
      <c r="I113" s="121"/>
    </row>
    <row r="114" spans="1:9" x14ac:dyDescent="0.2">
      <c r="A114" s="89">
        <v>103</v>
      </c>
      <c r="B114" s="118" t="s">
        <v>276</v>
      </c>
      <c r="C114" s="118"/>
      <c r="D114" s="99">
        <f>'P1 Bang tinh diem'!X109</f>
        <v>79</v>
      </c>
      <c r="E114" s="99">
        <f t="shared" si="9"/>
        <v>1.58</v>
      </c>
      <c r="F114" s="119">
        <f t="shared" si="11"/>
        <v>1580000</v>
      </c>
      <c r="G114" s="120">
        <f t="shared" si="11"/>
        <v>1580000000000</v>
      </c>
      <c r="H114" s="121">
        <f t="shared" si="8"/>
        <v>18960000</v>
      </c>
      <c r="I114" s="121"/>
    </row>
    <row r="115" spans="1:9" x14ac:dyDescent="0.2">
      <c r="A115" s="89">
        <v>104</v>
      </c>
      <c r="B115" s="118" t="s">
        <v>279</v>
      </c>
      <c r="C115" s="118"/>
      <c r="D115" s="99">
        <f>'P1 Bang tinh diem'!X110</f>
        <v>50</v>
      </c>
      <c r="E115" s="99">
        <f t="shared" si="9"/>
        <v>1</v>
      </c>
      <c r="F115" s="119">
        <f t="shared" si="11"/>
        <v>1000000</v>
      </c>
      <c r="G115" s="120">
        <f t="shared" si="11"/>
        <v>1000000000000</v>
      </c>
      <c r="H115" s="121">
        <f t="shared" si="8"/>
        <v>12000000</v>
      </c>
      <c r="I115" s="121"/>
    </row>
    <row r="116" spans="1:9" x14ac:dyDescent="0.2">
      <c r="A116" s="89">
        <v>105</v>
      </c>
      <c r="B116" s="118" t="s">
        <v>279</v>
      </c>
      <c r="C116" s="118"/>
      <c r="D116" s="99">
        <f>'P1 Bang tinh diem'!X111</f>
        <v>50</v>
      </c>
      <c r="E116" s="99">
        <f t="shared" si="9"/>
        <v>1</v>
      </c>
      <c r="F116" s="119">
        <f t="shared" si="11"/>
        <v>1000000</v>
      </c>
      <c r="G116" s="120">
        <f t="shared" si="11"/>
        <v>1000000000000</v>
      </c>
      <c r="H116" s="121">
        <f t="shared" si="8"/>
        <v>12000000</v>
      </c>
      <c r="I116" s="121"/>
    </row>
    <row r="117" spans="1:9" x14ac:dyDescent="0.2">
      <c r="A117" s="89">
        <v>106</v>
      </c>
      <c r="B117" s="118" t="s">
        <v>280</v>
      </c>
      <c r="C117" s="118"/>
      <c r="D117" s="99">
        <f>'P1 Bang tinh diem'!X112</f>
        <v>98</v>
      </c>
      <c r="E117" s="99">
        <f t="shared" si="9"/>
        <v>1.96</v>
      </c>
      <c r="F117" s="119">
        <f t="shared" si="11"/>
        <v>1960000</v>
      </c>
      <c r="G117" s="120">
        <f t="shared" si="11"/>
        <v>1960000000000</v>
      </c>
      <c r="H117" s="121">
        <f t="shared" si="8"/>
        <v>23520000</v>
      </c>
      <c r="I117" s="121"/>
    </row>
    <row r="118" spans="1:9" x14ac:dyDescent="0.2">
      <c r="A118" s="89">
        <v>107</v>
      </c>
      <c r="B118" s="118" t="s">
        <v>281</v>
      </c>
      <c r="C118" s="118"/>
      <c r="D118" s="99">
        <f>'P1 Bang tinh diem'!X113</f>
        <v>78</v>
      </c>
      <c r="E118" s="99">
        <f t="shared" si="9"/>
        <v>1.56</v>
      </c>
      <c r="F118" s="119">
        <f t="shared" si="11"/>
        <v>1560000</v>
      </c>
      <c r="G118" s="120">
        <f t="shared" si="11"/>
        <v>1560000000000</v>
      </c>
      <c r="H118" s="121">
        <f t="shared" si="8"/>
        <v>18720000</v>
      </c>
      <c r="I118" s="121"/>
    </row>
    <row r="119" spans="1:9" x14ac:dyDescent="0.2">
      <c r="A119" s="89">
        <v>108</v>
      </c>
      <c r="B119" s="118" t="s">
        <v>282</v>
      </c>
      <c r="C119" s="118"/>
      <c r="D119" s="99">
        <f>'P1 Bang tinh diem'!X114</f>
        <v>98</v>
      </c>
      <c r="E119" s="99">
        <f t="shared" si="9"/>
        <v>1.96</v>
      </c>
      <c r="F119" s="119">
        <f t="shared" si="11"/>
        <v>1960000</v>
      </c>
      <c r="G119" s="120">
        <f t="shared" si="11"/>
        <v>1960000000000</v>
      </c>
      <c r="H119" s="121">
        <f t="shared" si="8"/>
        <v>23520000</v>
      </c>
      <c r="I119" s="121"/>
    </row>
    <row r="120" spans="1:9" x14ac:dyDescent="0.2">
      <c r="A120" s="89">
        <v>109</v>
      </c>
      <c r="B120" s="118" t="s">
        <v>283</v>
      </c>
      <c r="C120" s="118"/>
      <c r="D120" s="99">
        <f>'P1 Bang tinh diem'!X115</f>
        <v>60</v>
      </c>
      <c r="E120" s="99">
        <f t="shared" si="9"/>
        <v>1.2</v>
      </c>
      <c r="F120" s="119">
        <f t="shared" si="11"/>
        <v>1200000</v>
      </c>
      <c r="G120" s="120">
        <f t="shared" si="11"/>
        <v>1200000000000</v>
      </c>
      <c r="H120" s="121">
        <f t="shared" si="8"/>
        <v>14400000</v>
      </c>
      <c r="I120" s="121"/>
    </row>
    <row r="121" spans="1:9" x14ac:dyDescent="0.2">
      <c r="A121" s="89">
        <v>110</v>
      </c>
      <c r="B121" s="118" t="s">
        <v>284</v>
      </c>
      <c r="C121" s="118"/>
      <c r="D121" s="99">
        <f>'P1 Bang tinh diem'!X116</f>
        <v>90</v>
      </c>
      <c r="E121" s="99">
        <f t="shared" si="9"/>
        <v>1.8</v>
      </c>
      <c r="F121" s="119">
        <f t="shared" si="11"/>
        <v>1800000</v>
      </c>
      <c r="G121" s="120">
        <f t="shared" si="11"/>
        <v>1800000000000</v>
      </c>
      <c r="H121" s="121">
        <f t="shared" si="8"/>
        <v>21600000</v>
      </c>
      <c r="I121" s="121"/>
    </row>
    <row r="122" spans="1:9" x14ac:dyDescent="0.2">
      <c r="A122" s="129" t="s">
        <v>187</v>
      </c>
      <c r="B122" s="129"/>
      <c r="C122" s="129"/>
      <c r="D122" s="129"/>
      <c r="E122" s="130"/>
      <c r="F122" s="119">
        <f>SUM(F12:F121)</f>
        <v>226660000</v>
      </c>
      <c r="G122" s="120"/>
      <c r="H122" s="131">
        <f>SUM(H12:H121)</f>
        <v>2719920000</v>
      </c>
      <c r="I122" s="132"/>
    </row>
  </sheetData>
  <mergeCells count="346">
    <mergeCell ref="A122:E122"/>
    <mergeCell ref="F122:G122"/>
    <mergeCell ref="H122:I122"/>
    <mergeCell ref="B120:C120"/>
    <mergeCell ref="F120:G120"/>
    <mergeCell ref="H120:I120"/>
    <mergeCell ref="B121:C121"/>
    <mergeCell ref="F121:G121"/>
    <mergeCell ref="H121:I121"/>
    <mergeCell ref="B118:C118"/>
    <mergeCell ref="F118:G118"/>
    <mergeCell ref="H118:I118"/>
    <mergeCell ref="B119:C119"/>
    <mergeCell ref="F119:G119"/>
    <mergeCell ref="H119:I119"/>
    <mergeCell ref="B116:C116"/>
    <mergeCell ref="F116:G116"/>
    <mergeCell ref="H116:I116"/>
    <mergeCell ref="B117:C117"/>
    <mergeCell ref="F117:G117"/>
    <mergeCell ref="H117:I117"/>
    <mergeCell ref="B114:C114"/>
    <mergeCell ref="F114:G114"/>
    <mergeCell ref="H114:I114"/>
    <mergeCell ref="B115:C115"/>
    <mergeCell ref="F115:G115"/>
    <mergeCell ref="H115:I115"/>
    <mergeCell ref="B112:C112"/>
    <mergeCell ref="F112:G112"/>
    <mergeCell ref="H112:I112"/>
    <mergeCell ref="B113:C113"/>
    <mergeCell ref="F113:G113"/>
    <mergeCell ref="H113:I113"/>
    <mergeCell ref="B110:C110"/>
    <mergeCell ref="F110:G110"/>
    <mergeCell ref="H110:I110"/>
    <mergeCell ref="B111:C111"/>
    <mergeCell ref="F111:G111"/>
    <mergeCell ref="H111:I111"/>
    <mergeCell ref="B108:C108"/>
    <mergeCell ref="F108:G108"/>
    <mergeCell ref="H108:I108"/>
    <mergeCell ref="B109:C109"/>
    <mergeCell ref="F109:G109"/>
    <mergeCell ref="H109:I109"/>
    <mergeCell ref="B106:C106"/>
    <mergeCell ref="F106:G106"/>
    <mergeCell ref="H106:I106"/>
    <mergeCell ref="B107:C107"/>
    <mergeCell ref="F107:G107"/>
    <mergeCell ref="H107:I107"/>
    <mergeCell ref="B104:C104"/>
    <mergeCell ref="F104:G104"/>
    <mergeCell ref="H104:I104"/>
    <mergeCell ref="B105:C105"/>
    <mergeCell ref="F105:G105"/>
    <mergeCell ref="H105:I105"/>
    <mergeCell ref="B102:C102"/>
    <mergeCell ref="F102:G102"/>
    <mergeCell ref="H102:I102"/>
    <mergeCell ref="B103:C103"/>
    <mergeCell ref="F103:G103"/>
    <mergeCell ref="H103:I103"/>
    <mergeCell ref="B100:C100"/>
    <mergeCell ref="F100:G100"/>
    <mergeCell ref="H100:I100"/>
    <mergeCell ref="B101:C101"/>
    <mergeCell ref="F101:G101"/>
    <mergeCell ref="H101:I101"/>
    <mergeCell ref="B98:C98"/>
    <mergeCell ref="F98:G98"/>
    <mergeCell ref="H98:I98"/>
    <mergeCell ref="B99:C99"/>
    <mergeCell ref="F99:G99"/>
    <mergeCell ref="H99:I99"/>
    <mergeCell ref="B96:C96"/>
    <mergeCell ref="F96:G96"/>
    <mergeCell ref="H96:I96"/>
    <mergeCell ref="B97:C97"/>
    <mergeCell ref="F97:G97"/>
    <mergeCell ref="H97:I97"/>
    <mergeCell ref="B94:C94"/>
    <mergeCell ref="F94:G94"/>
    <mergeCell ref="H94:I94"/>
    <mergeCell ref="B95:C95"/>
    <mergeCell ref="F95:G95"/>
    <mergeCell ref="H95:I95"/>
    <mergeCell ref="B92:C92"/>
    <mergeCell ref="F92:G92"/>
    <mergeCell ref="H92:I92"/>
    <mergeCell ref="B93:C93"/>
    <mergeCell ref="F93:G93"/>
    <mergeCell ref="H93:I93"/>
    <mergeCell ref="B90:C90"/>
    <mergeCell ref="F90:G90"/>
    <mergeCell ref="H90:I90"/>
    <mergeCell ref="B91:C91"/>
    <mergeCell ref="F91:G91"/>
    <mergeCell ref="H91:I91"/>
    <mergeCell ref="B88:C88"/>
    <mergeCell ref="F88:G88"/>
    <mergeCell ref="H88:I88"/>
    <mergeCell ref="B89:C89"/>
    <mergeCell ref="F89:G89"/>
    <mergeCell ref="H89:I89"/>
    <mergeCell ref="B86:C86"/>
    <mergeCell ref="F86:G86"/>
    <mergeCell ref="H86:I86"/>
    <mergeCell ref="B87:C87"/>
    <mergeCell ref="F87:G87"/>
    <mergeCell ref="H87:I87"/>
    <mergeCell ref="B84:C84"/>
    <mergeCell ref="F84:G84"/>
    <mergeCell ref="H84:I84"/>
    <mergeCell ref="B85:C85"/>
    <mergeCell ref="F85:G85"/>
    <mergeCell ref="H85:I85"/>
    <mergeCell ref="B82:C82"/>
    <mergeCell ref="F82:G82"/>
    <mergeCell ref="H82:I82"/>
    <mergeCell ref="B83:C83"/>
    <mergeCell ref="F83:G83"/>
    <mergeCell ref="H83:I83"/>
    <mergeCell ref="B80:C80"/>
    <mergeCell ref="F80:G80"/>
    <mergeCell ref="H80:I80"/>
    <mergeCell ref="B81:C81"/>
    <mergeCell ref="F81:G81"/>
    <mergeCell ref="H81:I81"/>
    <mergeCell ref="B78:C78"/>
    <mergeCell ref="F78:G78"/>
    <mergeCell ref="H78:I78"/>
    <mergeCell ref="B79:C79"/>
    <mergeCell ref="F79:G79"/>
    <mergeCell ref="H79:I79"/>
    <mergeCell ref="B76:C76"/>
    <mergeCell ref="F76:G76"/>
    <mergeCell ref="H76:I76"/>
    <mergeCell ref="B77:C77"/>
    <mergeCell ref="F77:G77"/>
    <mergeCell ref="H77:I77"/>
    <mergeCell ref="B74:C74"/>
    <mergeCell ref="F74:G74"/>
    <mergeCell ref="H74:I74"/>
    <mergeCell ref="B75:C75"/>
    <mergeCell ref="F75:G75"/>
    <mergeCell ref="H75:I75"/>
    <mergeCell ref="B72:C72"/>
    <mergeCell ref="F72:G72"/>
    <mergeCell ref="H72:I72"/>
    <mergeCell ref="B73:C73"/>
    <mergeCell ref="F73:G73"/>
    <mergeCell ref="H73:I73"/>
    <mergeCell ref="B70:C70"/>
    <mergeCell ref="F70:G70"/>
    <mergeCell ref="H70:I70"/>
    <mergeCell ref="B71:C71"/>
    <mergeCell ref="F71:G71"/>
    <mergeCell ref="H71:I71"/>
    <mergeCell ref="B68:C68"/>
    <mergeCell ref="F68:G68"/>
    <mergeCell ref="H68:I68"/>
    <mergeCell ref="B69:C69"/>
    <mergeCell ref="F69:G69"/>
    <mergeCell ref="H69:I69"/>
    <mergeCell ref="B66:C66"/>
    <mergeCell ref="F66:G66"/>
    <mergeCell ref="H66:I66"/>
    <mergeCell ref="B67:C67"/>
    <mergeCell ref="F67:G67"/>
    <mergeCell ref="H67:I67"/>
    <mergeCell ref="B64:C64"/>
    <mergeCell ref="F64:G64"/>
    <mergeCell ref="H64:I64"/>
    <mergeCell ref="B65:C65"/>
    <mergeCell ref="F65:G65"/>
    <mergeCell ref="H65:I65"/>
    <mergeCell ref="B62:C62"/>
    <mergeCell ref="F62:G62"/>
    <mergeCell ref="H62:I62"/>
    <mergeCell ref="B63:C63"/>
    <mergeCell ref="F63:G63"/>
    <mergeCell ref="H63:I63"/>
    <mergeCell ref="B60:C60"/>
    <mergeCell ref="F60:G60"/>
    <mergeCell ref="H60:I60"/>
    <mergeCell ref="B61:C61"/>
    <mergeCell ref="F61:G61"/>
    <mergeCell ref="H61:I61"/>
    <mergeCell ref="B58:C58"/>
    <mergeCell ref="F58:G58"/>
    <mergeCell ref="H58:I58"/>
    <mergeCell ref="B59:C59"/>
    <mergeCell ref="F59:G59"/>
    <mergeCell ref="H59:I59"/>
    <mergeCell ref="B56:C56"/>
    <mergeCell ref="F56:G56"/>
    <mergeCell ref="H56:I56"/>
    <mergeCell ref="B57:C57"/>
    <mergeCell ref="F57:G57"/>
    <mergeCell ref="H57:I57"/>
    <mergeCell ref="B54:C54"/>
    <mergeCell ref="F54:G54"/>
    <mergeCell ref="H54:I54"/>
    <mergeCell ref="B55:C55"/>
    <mergeCell ref="F55:G55"/>
    <mergeCell ref="H55:I55"/>
    <mergeCell ref="B52:C52"/>
    <mergeCell ref="F52:G52"/>
    <mergeCell ref="H52:I52"/>
    <mergeCell ref="B53:C53"/>
    <mergeCell ref="F53:G53"/>
    <mergeCell ref="H53:I53"/>
    <mergeCell ref="B50:C50"/>
    <mergeCell ref="F50:G50"/>
    <mergeCell ref="H50:I50"/>
    <mergeCell ref="B51:C51"/>
    <mergeCell ref="F51:G51"/>
    <mergeCell ref="H51:I51"/>
    <mergeCell ref="B48:C48"/>
    <mergeCell ref="F48:G48"/>
    <mergeCell ref="H48:I48"/>
    <mergeCell ref="B49:C49"/>
    <mergeCell ref="F49:G49"/>
    <mergeCell ref="H49:I49"/>
    <mergeCell ref="B46:C46"/>
    <mergeCell ref="F46:G46"/>
    <mergeCell ref="H46:I46"/>
    <mergeCell ref="B47:C47"/>
    <mergeCell ref="F47:G47"/>
    <mergeCell ref="H47:I47"/>
    <mergeCell ref="B44:C44"/>
    <mergeCell ref="F44:G44"/>
    <mergeCell ref="H44:I44"/>
    <mergeCell ref="B45:C45"/>
    <mergeCell ref="F45:G45"/>
    <mergeCell ref="H45:I45"/>
    <mergeCell ref="B42:C42"/>
    <mergeCell ref="F42:G42"/>
    <mergeCell ref="H42:I42"/>
    <mergeCell ref="B43:C43"/>
    <mergeCell ref="F43:G43"/>
    <mergeCell ref="H43:I43"/>
    <mergeCell ref="B40:C40"/>
    <mergeCell ref="F40:G40"/>
    <mergeCell ref="H40:I40"/>
    <mergeCell ref="B41:C41"/>
    <mergeCell ref="F41:G41"/>
    <mergeCell ref="H41:I41"/>
    <mergeCell ref="B38:C38"/>
    <mergeCell ref="F38:G38"/>
    <mergeCell ref="H38:I38"/>
    <mergeCell ref="B39:C39"/>
    <mergeCell ref="F39:G39"/>
    <mergeCell ref="H39:I39"/>
    <mergeCell ref="B36:C36"/>
    <mergeCell ref="F36:G36"/>
    <mergeCell ref="H36:I36"/>
    <mergeCell ref="B37:C37"/>
    <mergeCell ref="F37:G37"/>
    <mergeCell ref="H37:I37"/>
    <mergeCell ref="B34:C34"/>
    <mergeCell ref="F34:G34"/>
    <mergeCell ref="H34:I34"/>
    <mergeCell ref="B35:C35"/>
    <mergeCell ref="F35:G35"/>
    <mergeCell ref="H35:I35"/>
    <mergeCell ref="B32:C32"/>
    <mergeCell ref="F32:G32"/>
    <mergeCell ref="H32:I32"/>
    <mergeCell ref="B33:C33"/>
    <mergeCell ref="F33:G33"/>
    <mergeCell ref="H33:I33"/>
    <mergeCell ref="B30:C30"/>
    <mergeCell ref="F30:G30"/>
    <mergeCell ref="H30:I30"/>
    <mergeCell ref="B31:C31"/>
    <mergeCell ref="F31:G31"/>
    <mergeCell ref="H31:I31"/>
    <mergeCell ref="B28:C28"/>
    <mergeCell ref="F28:G28"/>
    <mergeCell ref="H28:I28"/>
    <mergeCell ref="B29:C29"/>
    <mergeCell ref="F29:G29"/>
    <mergeCell ref="H29:I29"/>
    <mergeCell ref="B26:C26"/>
    <mergeCell ref="F26:G26"/>
    <mergeCell ref="H26:I26"/>
    <mergeCell ref="B27:C27"/>
    <mergeCell ref="F27:G27"/>
    <mergeCell ref="H27:I27"/>
    <mergeCell ref="B24:C24"/>
    <mergeCell ref="F24:G24"/>
    <mergeCell ref="H24:I24"/>
    <mergeCell ref="B25:C25"/>
    <mergeCell ref="F25:G25"/>
    <mergeCell ref="H25:I25"/>
    <mergeCell ref="B22:C22"/>
    <mergeCell ref="F22:G22"/>
    <mergeCell ref="H22:I22"/>
    <mergeCell ref="B23:C23"/>
    <mergeCell ref="F23:G23"/>
    <mergeCell ref="H23:I23"/>
    <mergeCell ref="B20:C20"/>
    <mergeCell ref="F20:G20"/>
    <mergeCell ref="H20:I20"/>
    <mergeCell ref="B21:C21"/>
    <mergeCell ref="F21:G21"/>
    <mergeCell ref="H21:I21"/>
    <mergeCell ref="B18:C18"/>
    <mergeCell ref="F18:G18"/>
    <mergeCell ref="H18:I18"/>
    <mergeCell ref="B19:C19"/>
    <mergeCell ref="F19:G19"/>
    <mergeCell ref="H19:I19"/>
    <mergeCell ref="B16:C16"/>
    <mergeCell ref="F16:G16"/>
    <mergeCell ref="H16:I16"/>
    <mergeCell ref="B17:C17"/>
    <mergeCell ref="F17:G17"/>
    <mergeCell ref="H17:I17"/>
    <mergeCell ref="B14:C14"/>
    <mergeCell ref="F14:G14"/>
    <mergeCell ref="H14:I14"/>
    <mergeCell ref="B15:C15"/>
    <mergeCell ref="F15:G15"/>
    <mergeCell ref="H15:I15"/>
    <mergeCell ref="B12:C12"/>
    <mergeCell ref="F12:G12"/>
    <mergeCell ref="H12:I12"/>
    <mergeCell ref="B13:C13"/>
    <mergeCell ref="F13:G13"/>
    <mergeCell ref="H13:I13"/>
    <mergeCell ref="A8:I8"/>
    <mergeCell ref="A10:C10"/>
    <mergeCell ref="D10:D11"/>
    <mergeCell ref="E10:E11"/>
    <mergeCell ref="F10:G11"/>
    <mergeCell ref="H10:I11"/>
    <mergeCell ref="B11:C11"/>
    <mergeCell ref="A1:B3"/>
    <mergeCell ref="C1:G3"/>
    <mergeCell ref="A5:F5"/>
    <mergeCell ref="G5:I5"/>
    <mergeCell ref="A6:F6"/>
    <mergeCell ref="G6: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P1 Position</vt:lpstr>
      <vt:lpstr>P1 Bang tieu chi</vt:lpstr>
      <vt:lpstr>P1 BM Danh gia</vt:lpstr>
      <vt:lpstr>P1 Bang tinh diem</vt:lpstr>
      <vt:lpstr>P1 Bang quy doi ra luong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KinhcanLap</dc:creator>
  <cp:lastModifiedBy>KinhcanLap</cp:lastModifiedBy>
  <dcterms:created xsi:type="dcterms:W3CDTF">2018-03-08T11:15:32Z</dcterms:created>
  <dcterms:modified xsi:type="dcterms:W3CDTF">2018-03-08T11:16:31Z</dcterms:modified>
</cp:coreProperties>
</file>